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 activeTab="1"/>
  </bookViews>
  <sheets>
    <sheet name="Rih-I" sheetId="1" r:id="rId1"/>
    <sheet name="Annex " sheetId="3" r:id="rId2"/>
    <sheet name="zdGS" sheetId="2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0" localSheetId="1">#REF!</definedName>
    <definedName name="\0">#REF!</definedName>
    <definedName name="\a" localSheetId="1">#REF!</definedName>
    <definedName name="\a">#REF!</definedName>
    <definedName name="\P" localSheetId="1">'[1]New format O&amp;M Expenses'!#REF!</definedName>
    <definedName name="\P">'[1]New format O&amp;M Expenses'!#REF!</definedName>
    <definedName name="\Q" localSheetId="1">'[1]New format O&amp;M Expenses'!#REF!</definedName>
    <definedName name="\Q">'[1]New format O&amp;M Expenses'!#REF!</definedName>
    <definedName name="\R" localSheetId="1">'[1]New format O&amp;M Expenses'!#REF!</definedName>
    <definedName name="\R">'[1]New format O&amp;M Expenses'!#REF!</definedName>
    <definedName name="\s" localSheetId="1">#REF!</definedName>
    <definedName name="\s">#REF!</definedName>
    <definedName name="____________ADB1">'[2]FERV-Loan'!$A$60:$CP$60</definedName>
    <definedName name="___________ADB1">'[2]FERV-Loan'!$A$60:$CP$60</definedName>
    <definedName name="__________ADB1">'[2]FERV-Loan'!$A$60:$CP$60</definedName>
    <definedName name="_________ADB1">'[2]FERV-Loan'!$A$60:$CP$60</definedName>
    <definedName name="________ADB1">'[2]FERV-Loan'!$A$60:$CP$60</definedName>
    <definedName name="_______ADB1">'[2]FERV-Loan'!$A$60:$CP$60</definedName>
    <definedName name="______ADB1">'[2]FERV-Loan'!$A$60:$CP$60</definedName>
    <definedName name="_____ADB1">'[2]FERV-Loan'!$A$60:$CP$60</definedName>
    <definedName name="____ADB1">'[2]FERV-Loan'!$A$60:$CP$60</definedName>
    <definedName name="___ADB1">'[2]FERV-Loan'!$A$60:$CP$60</definedName>
    <definedName name="__ADB1">'[2]FERV-Loan'!$A$60:$CP$60</definedName>
    <definedName name="_ADB1">'[3]FERV-Loan'!$A$60:$CP$60</definedName>
    <definedName name="_f" localSheetId="1" hidden="1">#REF!</definedName>
    <definedName name="_f" hidden="1">#REF!</definedName>
    <definedName name="_Fill" localSheetId="1" hidden="1">#REF!</definedName>
    <definedName name="_Fill" hidden="1">#REF!</definedName>
    <definedName name="_Key1" localSheetId="1" hidden="1">#REF!</definedName>
    <definedName name="_Key1" hidden="1">#REF!</definedName>
    <definedName name="_Order1" hidden="1">255</definedName>
    <definedName name="_Sort" localSheetId="1" hidden="1">#REF!</definedName>
    <definedName name="_Sort" hidden="1">#REF!</definedName>
    <definedName name="a" localSheetId="1">#REF!</definedName>
    <definedName name="a">#REF!</definedName>
    <definedName name="aa" localSheetId="1">#REF!</definedName>
    <definedName name="aa">#REF!</definedName>
    <definedName name="ABC" localSheetId="1">#REF!</definedName>
    <definedName name="ABC">#REF!</definedName>
    <definedName name="abcd">#REF!</definedName>
    <definedName name="ADB2TrancheA">'[3]FERV-Loan'!$A$100:$CP$104</definedName>
    <definedName name="ADB2TrancheB">'[3]FERV-Loan'!$A$106:$CP$110</definedName>
    <definedName name="AZ" localSheetId="1">#REF!</definedName>
    <definedName name="AZ">#REF!</definedName>
    <definedName name="B" localSheetId="1">'[1]New format O&amp;M Expenses'!#REF!</definedName>
    <definedName name="B">'[1]New format O&amp;M Expenses'!#REF!</definedName>
    <definedName name="BORDER2" localSheetId="1">'[4]O&amp;M Expenses MAR-2010'!#REF!</definedName>
    <definedName name="BORDER2">'[4]O&amp;M Expenses MAR-2010'!#REF!</definedName>
    <definedName name="C_" localSheetId="1">'[1]New format O&amp;M Expenses'!#REF!</definedName>
    <definedName name="C_">'[1]New format O&amp;M Expenses'!#REF!</definedName>
    <definedName name="cc" localSheetId="1">#REF!</definedName>
    <definedName name="cc">#REF!</definedName>
    <definedName name="COA">'[5]CHART OF ACCTS'!$A$1:$B$641</definedName>
    <definedName name="code">[6]Sheet1!$B$1:!$B$60</definedName>
    <definedName name="COVER" localSheetId="1">[7]Form12!#REF!</definedName>
    <definedName name="COVER">[7]Form12!#REF!</definedName>
    <definedName name="D" localSheetId="1">'[4]O&amp;M Expenses MAR-2010'!#REF!</definedName>
    <definedName name="D">'[4]O&amp;M Expenses MAR-2010'!#REF!</definedName>
    <definedName name="data" localSheetId="1">#REF!</definedName>
    <definedName name="data">#REF!</definedName>
    <definedName name="DATA1" localSheetId="1">#REF!</definedName>
    <definedName name="DATA1">#REF!</definedName>
    <definedName name="DATA10" localSheetId="1">#REF!</definedName>
    <definedName name="DATA10">#REF!</definedName>
    <definedName name="DATA11" localSheetId="1">#REF!</definedName>
    <definedName name="DATA11">#REF!</definedName>
    <definedName name="DATA12" localSheetId="1">#REF!</definedName>
    <definedName name="DATA12">#REF!</definedName>
    <definedName name="DATA13" localSheetId="1">#REF!</definedName>
    <definedName name="DATA13">#REF!</definedName>
    <definedName name="DATA14" localSheetId="1">#REF!</definedName>
    <definedName name="DATA14">#REF!</definedName>
    <definedName name="DATA15" localSheetId="1">#REF!</definedName>
    <definedName name="DATA15">#REF!</definedName>
    <definedName name="DATA16" localSheetId="1">#REF!</definedName>
    <definedName name="DATA16">#REF!</definedName>
    <definedName name="DATA17" localSheetId="1">#REF!</definedName>
    <definedName name="DATA17">#REF!</definedName>
    <definedName name="DATA18" localSheetId="1">#REF!</definedName>
    <definedName name="DATA18">#REF!</definedName>
    <definedName name="DATA19" localSheetId="1">[8]databse!#REF!</definedName>
    <definedName name="DATA19">[8]databse!#REF!</definedName>
    <definedName name="DATA2" localSheetId="1">#REF!</definedName>
    <definedName name="DATA2">#REF!</definedName>
    <definedName name="DATA20" localSheetId="1">[8]databse!#REF!</definedName>
    <definedName name="DATA20">[8]databse!#REF!</definedName>
    <definedName name="DATA21" localSheetId="1">[8]databse!#REF!</definedName>
    <definedName name="DATA21">[8]databse!#REF!</definedName>
    <definedName name="DATA22" localSheetId="1">[8]databse!#REF!</definedName>
    <definedName name="DATA22">[8]databse!#REF!</definedName>
    <definedName name="data221" localSheetId="1">[8]databse!#REF!</definedName>
    <definedName name="data221">[8]databse!#REF!</definedName>
    <definedName name="DATA23" localSheetId="1">#REF!</definedName>
    <definedName name="DATA23">#REF!</definedName>
    <definedName name="DATA24" localSheetId="1">#REF!</definedName>
    <definedName name="DATA24">#REF!</definedName>
    <definedName name="DATA3" localSheetId="1">#REF!</definedName>
    <definedName name="DATA3">#REF!</definedName>
    <definedName name="DATA4" localSheetId="1">#REF!</definedName>
    <definedName name="DATA4">#REF!</definedName>
    <definedName name="DATA5" localSheetId="1">#REF!</definedName>
    <definedName name="DATA5">#REF!</definedName>
    <definedName name="DATA6" localSheetId="1">#REF!</definedName>
    <definedName name="DATA6">#REF!</definedName>
    <definedName name="DATA7" localSheetId="1">#REF!</definedName>
    <definedName name="DATA7">#REF!</definedName>
    <definedName name="DATA8" localSheetId="1">#REF!</definedName>
    <definedName name="DATA8">#REF!</definedName>
    <definedName name="DATA9" localSheetId="1">#REF!</definedName>
    <definedName name="DATA9">#REF!</definedName>
    <definedName name="_xlnm.Database" localSheetId="1">#REF!</definedName>
    <definedName name="_xlnm.Database">#REF!</definedName>
    <definedName name="dd" localSheetId="1">[7]Form12!#REF!</definedName>
    <definedName name="dd">[7]Form12!#REF!</definedName>
    <definedName name="er" localSheetId="1">#REF!</definedName>
    <definedName name="er">#REF!</definedName>
    <definedName name="FF" localSheetId="1">[9]Form12!#REF!</definedName>
    <definedName name="FF">[9]Form12!#REF!</definedName>
    <definedName name="FIN" localSheetId="1">#REF!</definedName>
    <definedName name="FIN">#REF!</definedName>
    <definedName name="GG" localSheetId="1">#REF!</definedName>
    <definedName name="GG">#REF!</definedName>
    <definedName name="IBRDO">'[3]FERV-Loan'!$A$44:$CP$57</definedName>
    <definedName name="INDEX" localSheetId="1">[7]Form12!#REF!</definedName>
    <definedName name="INDEX">[7]Form12!#REF!</definedName>
    <definedName name="JBIC1">'[3]FERV-Loan'!$A$63:$CP$63</definedName>
    <definedName name="JBIC2">'[3]FERV-Loan'!$A$65:$CP$65</definedName>
    <definedName name="JBIC3">'[3]FERV-Loan'!$A$67:$CP$67</definedName>
    <definedName name="JBIC4">'[3]FERV-Loan'!$A$69:$CP$69</definedName>
    <definedName name="KFW">'[3]FERV-Loan'!$A$112:$CP$121</definedName>
    <definedName name="mm" localSheetId="1">#REF!</definedName>
    <definedName name="mm">#REF!</definedName>
    <definedName name="MN" localSheetId="1">#REF!</definedName>
    <definedName name="MN">#REF!</definedName>
    <definedName name="MURALI" localSheetId="1">#REF!</definedName>
    <definedName name="MURALI">#REF!</definedName>
    <definedName name="nbg" localSheetId="1">'[10]New format O&amp;M Expenses'!#REF!</definedName>
    <definedName name="nbg">'[10]New format O&amp;M Expenses'!#REF!</definedName>
    <definedName name="NIB">'[3]FERV-Loan'!$A$125:$CP$129</definedName>
    <definedName name="o" localSheetId="1">#REF!</definedName>
    <definedName name="o">#REF!</definedName>
    <definedName name="OP" localSheetId="1">#REF!</definedName>
    <definedName name="OP">#REF!</definedName>
    <definedName name="P" localSheetId="1">#REF!</definedName>
    <definedName name="P">#REF!</definedName>
    <definedName name="PQ" localSheetId="1">#REF!</definedName>
    <definedName name="PQ">#REF!</definedName>
    <definedName name="PQR" localSheetId="1">#REF!</definedName>
    <definedName name="PQR">#REF!</definedName>
    <definedName name="_xlnm.Print_Area" localSheetId="1">'Annex '!$A$3:$E$35</definedName>
    <definedName name="_xlnm.Print_Area" localSheetId="2">zdGS!$A$3:$E$35</definedName>
    <definedName name="_xlnm.Print_Area">#REF!</definedName>
    <definedName name="PRINT_AREA_MI" localSheetId="1">#REF!</definedName>
    <definedName name="PRINT_AREA_MI">#REF!</definedName>
    <definedName name="_xlnm.Print_Titles">#N/A</definedName>
    <definedName name="rr" localSheetId="1">#REF!</definedName>
    <definedName name="rr">#REF!</definedName>
    <definedName name="RT" localSheetId="1">#REF!</definedName>
    <definedName name="RT">#REF!</definedName>
    <definedName name="s" localSheetId="1">#REF!</definedName>
    <definedName name="s">#REF!</definedName>
    <definedName name="SDD" localSheetId="1">#REF!</definedName>
    <definedName name="SDD">#REF!</definedName>
    <definedName name="ss" localSheetId="1">#REF!</definedName>
    <definedName name="ss">#REF!</definedName>
    <definedName name="SUMJOB" localSheetId="1">#REF!</definedName>
    <definedName name="SUMJOB">#REF!</definedName>
    <definedName name="Swedish">'[3]FERV-Loan'!$A$87:$CP$87</definedName>
    <definedName name="TEST0" localSheetId="1">#REF!</definedName>
    <definedName name="TEST0">#REF!</definedName>
    <definedName name="TEST1" localSheetId="1">#REF!</definedName>
    <definedName name="TEST1">#REF!</definedName>
    <definedName name="TEST10" localSheetId="1">#REF!</definedName>
    <definedName name="TEST10">#REF!</definedName>
    <definedName name="TEST11" localSheetId="1">#REF!</definedName>
    <definedName name="TEST11">#REF!</definedName>
    <definedName name="TEST12" localSheetId="1">#REF!</definedName>
    <definedName name="TEST12">#REF!</definedName>
    <definedName name="TEST13" localSheetId="1">#REF!</definedName>
    <definedName name="TEST13">#REF!</definedName>
    <definedName name="TEST14" localSheetId="1">#REF!</definedName>
    <definedName name="TEST14">#REF!</definedName>
    <definedName name="TEST15" localSheetId="1">#REF!</definedName>
    <definedName name="TEST15">#REF!</definedName>
    <definedName name="TEST16" localSheetId="1">#REF!</definedName>
    <definedName name="TEST16">#REF!</definedName>
    <definedName name="TEST17" localSheetId="1">#REF!</definedName>
    <definedName name="TEST17">#REF!</definedName>
    <definedName name="TEST18" localSheetId="1">#REF!</definedName>
    <definedName name="TEST18">#REF!</definedName>
    <definedName name="TEST19" localSheetId="1">#REF!</definedName>
    <definedName name="TEST19">#REF!</definedName>
    <definedName name="TEST2" localSheetId="1">#REF!</definedName>
    <definedName name="TEST2">#REF!</definedName>
    <definedName name="TEST20" localSheetId="1">#REF!</definedName>
    <definedName name="TEST20">#REF!</definedName>
    <definedName name="TEST21" localSheetId="1">#REF!</definedName>
    <definedName name="TEST21">#REF!</definedName>
    <definedName name="TEST22" localSheetId="1">#REF!</definedName>
    <definedName name="TEST22">#REF!</definedName>
    <definedName name="TEST23" localSheetId="1">#REF!</definedName>
    <definedName name="TEST23">#REF!</definedName>
    <definedName name="TEST24" localSheetId="1">#REF!</definedName>
    <definedName name="TEST24">#REF!</definedName>
    <definedName name="TEST25" localSheetId="1">#REF!</definedName>
    <definedName name="TEST25">#REF!</definedName>
    <definedName name="TEST26" localSheetId="1">#REF!</definedName>
    <definedName name="TEST26">#REF!</definedName>
    <definedName name="TEST27" localSheetId="1">#REF!</definedName>
    <definedName name="TEST27">#REF!</definedName>
    <definedName name="TEST28" localSheetId="1">#REF!</definedName>
    <definedName name="TEST28">#REF!</definedName>
    <definedName name="TEST29" localSheetId="1">#REF!</definedName>
    <definedName name="TEST29">#REF!</definedName>
    <definedName name="TEST3" localSheetId="1">#REF!</definedName>
    <definedName name="TEST3">#REF!</definedName>
    <definedName name="TEST30" localSheetId="1">#REF!</definedName>
    <definedName name="TEST30">#REF!</definedName>
    <definedName name="TEST31" localSheetId="1">#REF!</definedName>
    <definedName name="TEST31">#REF!</definedName>
    <definedName name="TEST32" localSheetId="1">#REF!</definedName>
    <definedName name="TEST32">#REF!</definedName>
    <definedName name="TEST4" localSheetId="1">#REF!</definedName>
    <definedName name="TEST4">#REF!</definedName>
    <definedName name="TEST5" localSheetId="1">#REF!</definedName>
    <definedName name="TEST5">#REF!</definedName>
    <definedName name="TEST6" localSheetId="1">#REF!</definedName>
    <definedName name="TEST6">#REF!</definedName>
    <definedName name="TEST7" localSheetId="1">#REF!</definedName>
    <definedName name="TEST7">#REF!</definedName>
    <definedName name="TEST8" localSheetId="1">#REF!</definedName>
    <definedName name="TEST8">#REF!</definedName>
    <definedName name="TEST9" localSheetId="1">#REF!</definedName>
    <definedName name="TEST9">#REF!</definedName>
    <definedName name="TESTHKEY" localSheetId="1">#REF!</definedName>
    <definedName name="TESTHKEY">#REF!</definedName>
    <definedName name="TESTKEYS" localSheetId="1">#REF!</definedName>
    <definedName name="TESTKEYS">#REF!</definedName>
    <definedName name="TESTVKEY" localSheetId="1">#REF!</definedName>
    <definedName name="TESTVKEY">#REF!</definedName>
    <definedName name="tog" localSheetId="1">#REF!</definedName>
    <definedName name="tog">#REF!</definedName>
    <definedName name="total_accr" localSheetId="1">#REF!</definedName>
    <definedName name="total_accr">#REF!</definedName>
    <definedName name="u" localSheetId="1">#REF!</definedName>
    <definedName name="u">#REF!</definedName>
    <definedName name="W" localSheetId="1">#REF!</definedName>
    <definedName name="W">#REF!</definedName>
    <definedName name="wo_data" localSheetId="1">#REF!</definedName>
    <definedName name="wo_data">#REF!</definedName>
    <definedName name="X" localSheetId="1">#REF!</definedName>
    <definedName name="X">#REF!</definedName>
    <definedName name="xx" localSheetId="1">#REF!</definedName>
    <definedName name="xx">#REF!</definedName>
    <definedName name="YY" localSheetId="1">#REF!</definedName>
    <definedName name="YY">#REF!</definedName>
    <definedName name="z" localSheetId="1">#REF!</definedName>
    <definedName name="z">#REF!</definedName>
    <definedName name="zz" localSheetId="1">#REF!</definedName>
    <definedName name="zz">#REF!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4" i="1"/>
  <c r="O42"/>
  <c r="O40"/>
  <c r="O29"/>
  <c r="O24"/>
  <c r="O20"/>
  <c r="O17"/>
  <c r="O10"/>
  <c r="H44" l="1"/>
  <c r="H42"/>
  <c r="G44"/>
  <c r="G42"/>
  <c r="G40"/>
  <c r="Q40" s="1"/>
  <c r="G29"/>
  <c r="Q29" s="1"/>
  <c r="G24"/>
  <c r="Q24" s="1"/>
  <c r="G20"/>
  <c r="Q20" s="1"/>
  <c r="G17"/>
  <c r="Q17" s="1"/>
  <c r="G10"/>
  <c r="Q10" s="1"/>
  <c r="Q44" l="1"/>
  <c r="Q42"/>
  <c r="D54" i="3"/>
  <c r="C54"/>
  <c r="E53"/>
  <c r="E52"/>
  <c r="E51"/>
  <c r="E50"/>
  <c r="E49"/>
  <c r="E48"/>
  <c r="E47"/>
  <c r="E46"/>
  <c r="E45"/>
  <c r="E44"/>
  <c r="E43"/>
  <c r="E42"/>
  <c r="E41"/>
  <c r="E40"/>
  <c r="E54" s="1"/>
  <c r="D14"/>
  <c r="C14"/>
  <c r="E13"/>
  <c r="E12"/>
  <c r="E11"/>
  <c r="E10"/>
  <c r="E9"/>
  <c r="E8"/>
  <c r="E7"/>
  <c r="E14" s="1"/>
  <c r="T44" i="1"/>
  <c r="S44"/>
  <c r="D14" i="2" l="1"/>
  <c r="C14" l="1"/>
  <c r="E13"/>
  <c r="E12"/>
  <c r="E11"/>
  <c r="E10"/>
  <c r="E9"/>
  <c r="E8"/>
  <c r="E7"/>
  <c r="E14" l="1"/>
</calcChain>
</file>

<file path=xl/sharedStrings.xml><?xml version="1.0" encoding="utf-8"?>
<sst xmlns="http://schemas.openxmlformats.org/spreadsheetml/2006/main" count="249" uniqueCount="117">
  <si>
    <t>Annexure-V (C)</t>
  </si>
  <si>
    <t>Name of Generating  Station : RIHAND STAGE-I</t>
  </si>
  <si>
    <t>Stage: Stage-I (2 x 500 MW)</t>
  </si>
  <si>
    <t>COD of Units/Station : 01.01.1991</t>
  </si>
  <si>
    <t>Details of expenditure incurred from Compensation Allowance and Special Allowance  during  Tariff Period 2009-14</t>
  </si>
  <si>
    <t>All Figs in Rs. Lakh</t>
  </si>
  <si>
    <t xml:space="preserve">FY Year </t>
  </si>
  <si>
    <t xml:space="preserve">Add-cap  allowed by the Commission under the provision of Regulation 9(2) </t>
  </si>
  <si>
    <t xml:space="preserve">Compensatory allowance allowed by the Commission,  if any </t>
  </si>
  <si>
    <t xml:space="preserve">Special allowance allowed  by the Commission,  if any </t>
  </si>
  <si>
    <t xml:space="preserve">       Details of Asset/Work wise Capitalisation  based on the  Expenditure allowed by the Commission in the tariff  period 2009-14</t>
  </si>
  <si>
    <t xml:space="preserve">Capital Spares </t>
  </si>
  <si>
    <t xml:space="preserve">Total  Addition during the year </t>
  </si>
  <si>
    <t xml:space="preserve">Total Addition  during  the year as per duly audited Schedule of Fixed Asset  </t>
  </si>
  <si>
    <t>Variation  if any to be reconciled /justified.</t>
  </si>
  <si>
    <t>Capitalisation  out of add cap allowed under Regulation 9(2)</t>
  </si>
  <si>
    <t xml:space="preserve">Capitalisation out of Compensation allowance in the stations wherever applicable </t>
  </si>
  <si>
    <t xml:space="preserve">Capitalisation out of Special Allowance allowed in the stations where applicable </t>
  </si>
  <si>
    <t>Net Basis</t>
  </si>
  <si>
    <t>Liability included in (2)</t>
  </si>
  <si>
    <t>Asset/work</t>
  </si>
  <si>
    <t>Rs(Lakh)</t>
  </si>
  <si>
    <t>Rs(Lakh)- Gross</t>
  </si>
  <si>
    <t>(Rs. lakh)</t>
  </si>
  <si>
    <t>2009-10</t>
  </si>
  <si>
    <t>NIL</t>
  </si>
  <si>
    <t>Central Ash Dyke Raising</t>
  </si>
  <si>
    <t>Capitalization of R&amp;M &amp; Non R&amp;M works</t>
  </si>
  <si>
    <t>Loan ERV: (-) Rs 76.59 Lakh, IUT: Rs 0.37 Lakh, Decap against items not allowed : (-) Rs 114.34</t>
  </si>
  <si>
    <t>Renovation of PLC system</t>
  </si>
  <si>
    <t>MBOAs</t>
  </si>
  <si>
    <t>Freehold Land- Plant/office</t>
  </si>
  <si>
    <t>M G R COAL TPT SYS</t>
  </si>
  <si>
    <t>Renovation of Breakers in 400KV SYD</t>
  </si>
  <si>
    <t>Total</t>
  </si>
  <si>
    <t>2010-11</t>
  </si>
  <si>
    <t>Forest Land (Leasehold Land)</t>
  </si>
  <si>
    <t>Loan ERV: Rs 1.26 Lakh, IUT: (-) Rs 0.61 Lakh, Decap against items not allowed : (-) Rs 526.36 lakh, Decap of Spares: (-) Rs 39.39 lakh, Decap of MBOAs: (-) Rs 7.78 Lakh, Decap of LOCOs and Wagons: (-) Rs 221.11 lakh</t>
  </si>
  <si>
    <t>2011-12</t>
  </si>
  <si>
    <t>Phasing Out of Halon Fire Fighting System with Alternate Inert Gas</t>
  </si>
  <si>
    <t>Loan ERV: Rs 7.87 Lakh, Decap against items not allowed : (-) Rs 62.77 Lakh, Decap of Spares: (-) Rs 27.16 lakh, Decap of MBOAs: (-) Rs 29.02 Lakh, Decap of LOCOs and Wagons: (-) Rs 64.88 lakh, Condemned Assets: Rs 0.50 lakh, Decap of Halon Fire Fighting System: (-) Rs 55.23 lakh</t>
  </si>
  <si>
    <t>2012-13</t>
  </si>
  <si>
    <t>Loan ERV: Rs 198.29 Lakh, Decap against items not allowed : (-) Rs 152.51 Lakh, Decap of Spares: (-) Rs 139.80 lakh, Decap of MBOAs: (-) Rs 9.13 Lakh, Liability Reversal: (-) Rs 20.62 Lakh, SAP Licence (Adjustment): (-) Rs 4.73 Lakh</t>
  </si>
  <si>
    <t>2013-14</t>
  </si>
  <si>
    <t>1ST RAISING OF CENTRAL ASH DYKE LAGOON-II</t>
  </si>
  <si>
    <t>Loan ERV: Rs 223.55 Lakh, Decap against items not allowed : (-) Rs 153.15 Lakh, Decap of Spares: (-) Rs 501.86 lakh, Liability Reversal: (-) Rs 8.38 Lakh, Decap of Wagons: (-) Rs 119.59 Lakh.</t>
  </si>
  <si>
    <t>LEASE HOLD LAND PLANT/OFFICE</t>
  </si>
  <si>
    <t>Submergence Land (MGR+Ash dyke)</t>
  </si>
  <si>
    <t>Free Hold Land-Plant and Office</t>
  </si>
  <si>
    <t>2014-15</t>
  </si>
  <si>
    <t>Actual Capitalization</t>
  </si>
  <si>
    <t>Loan FERV: Rs 55.70 Lakh, Decap of Spares: (-) Rs 205.57 lakh, Decap of MBOAs: (-) Rs 23.79 Lakh, Decap of Wagons: (-) Rs 14.19 Lakh.</t>
  </si>
  <si>
    <t>2015-16</t>
  </si>
  <si>
    <t>Loan FERV: Rs 63.36 Lakh, Decap of Spares: (-) Rs 174.96 lakh, Decap of MBOAs: (-) Rs 4.64 Lakh, IUT: (-) Rs 0.32 Lakh, Liability Reversal: (-) Rs 207.44 Lakh, Decap of Assets: (-) Rs 768.33 Lakh</t>
  </si>
  <si>
    <t>2016-17</t>
  </si>
  <si>
    <t xml:space="preserve">Capitalisation done which has not been claimed/ allowed in the tariff </t>
  </si>
  <si>
    <t>Difference of Allowed vs Expenditure</t>
  </si>
  <si>
    <t>Details of expenditure incurred from Compensation Allowance and Special Allowance  during  Tariff Period 2014-17</t>
  </si>
  <si>
    <t>Year wise Statement of Additional Capitalisation</t>
  </si>
  <si>
    <t>Name of the Generating Station</t>
  </si>
  <si>
    <t>Rihand Stage-I</t>
  </si>
  <si>
    <t>For Financial Year</t>
  </si>
  <si>
    <t>Accrual basis</t>
  </si>
  <si>
    <t>Cash basis</t>
  </si>
  <si>
    <t>R&amp;M of Turbine Governor &amp; ATRS system of Rihand Stage-I.</t>
  </si>
  <si>
    <t>R&amp;M of Ash Slurry Pump House Control System with PLC for St-I (2X 500MW)</t>
  </si>
  <si>
    <t>Design, supply, erection, commissioning and testing of TG auxiliaries control systems of Rihand Stage-I (2X500MW)</t>
  </si>
  <si>
    <t>Design, Manufacturing, Supply, Installation, Commissioning &amp; Testing of PLC for Stacker Reclaimer-1</t>
  </si>
  <si>
    <t>Ex-Works Main Equipment- BMS &amp; FSSS package Rihand-I</t>
  </si>
  <si>
    <t>Design, Manufacturing, Supply,Installation,Testing and Commissioing of 500MW Generator Relay Panels of Stage-1</t>
  </si>
  <si>
    <t>DESIGN,SUPPLY,INSTALLATION,TESTING AND COMMISSIONING OF COMPLETE VIBRATION MONITORING SYSTEM FOR ID,FD,PA,BFP &amp; CEP IN UNIT#2 OF STAGE 1</t>
  </si>
  <si>
    <t xml:space="preserve">Supply, Installation and Commissioning of Lighting System in ADPH </t>
  </si>
  <si>
    <t>Renovation &amp; Modernization of PA System</t>
  </si>
  <si>
    <t>Procurement of Trash Screen for Stage-I</t>
  </si>
  <si>
    <t>FREEHOLD LAND -PLANT/OFFICE</t>
  </si>
  <si>
    <t>Effluent Quality Monitoring System (EQMS) - Main Equipment Supply</t>
  </si>
  <si>
    <t>1st RAISING OF MITIHINI ASH DYKE LAGOON-1</t>
  </si>
  <si>
    <t>2nd Raising of Central Ash Dyke Lagoon 1</t>
  </si>
  <si>
    <t>Capitalization against Special Allowance</t>
  </si>
  <si>
    <t>Compensation of Trees to Sh. Laxman /Puja Singh</t>
  </si>
  <si>
    <t>FREEHOLD LAND PLANT/OFFICE</t>
  </si>
  <si>
    <t xml:space="preserve">R&amp;M of Ash Slurry Pump House Control System with PLC for Stage-I </t>
  </si>
  <si>
    <t>Design, supply, erection, commissioning and testing of TG auxiliaries control systems of Rihand Stage-I</t>
  </si>
  <si>
    <t>Installation of Fabric non-mettallic Expansion Joint in Stage-1 (includes bill adjustment of (-) Rs 190585)</t>
  </si>
  <si>
    <t xml:space="preserve">Replacement of 3.3KV switchgear of CHP St-1 (includes bill adjustment of (-) Rs 972) </t>
  </si>
  <si>
    <t>Capitalization against compensation allowance</t>
  </si>
  <si>
    <t>Actual Capitalization (as per Annexure)</t>
  </si>
  <si>
    <t>Un-discharged Liability</t>
  </si>
  <si>
    <t xml:space="preserve">Un-discharged Liability </t>
  </si>
  <si>
    <t>Annexure</t>
  </si>
  <si>
    <t>Loan FERV: (-) Rs 513.14 Lakh, Contractor FERV: (-) Rs 106.07 Lakh, Decap of Spares: (-) Rs 326.64 lakh, Decap of MBOAs: (-) Rs 4355.29 Lakh, IUT: (-) Rs 0.50 Lakh, Liability Reversal: (-) Rs 7.20 Lakh</t>
  </si>
  <si>
    <t>Accrual basis (IGAAP)</t>
  </si>
  <si>
    <t>DIGITAL PORTABLE LEVEL METER FOR PLCC</t>
  </si>
  <si>
    <t>BULL DOZER BD-355</t>
  </si>
  <si>
    <t>NEI SUPPLY &amp; ERECTION TURNKEY CONTRACT</t>
  </si>
  <si>
    <t>R&amp;M ESP Capitalisation Stage I</t>
  </si>
  <si>
    <t>R&amp;M 3.3 KV ADPH Switchboard Stage-I</t>
  </si>
  <si>
    <t>R&amp;M ESP Capitalisation Stage I  Unit II</t>
  </si>
  <si>
    <t>R&amp;M of Turbine Governor &amp; ATRS system of unit II</t>
  </si>
  <si>
    <t>BMS &amp; FSSS package Rihand Unit-II</t>
  </si>
  <si>
    <t>HP/LP Bypass Control System of Rihand Unit-II</t>
  </si>
  <si>
    <t>R&amp;M of GRP (ABB)</t>
  </si>
  <si>
    <t>R&amp;M of HP/LP BY Pass Control Stystem(ABB)</t>
  </si>
  <si>
    <t>R&amp;M of Airwasher in ADPH Stage I (Ventech)</t>
  </si>
  <si>
    <t>Income tax rate</t>
  </si>
  <si>
    <t>Effective Compensatory allowance available for Expenditure</t>
  </si>
  <si>
    <t>Effective Special allowance available for Expenditure</t>
  </si>
  <si>
    <t>(%)</t>
  </si>
  <si>
    <t>7 = 4* 6</t>
  </si>
  <si>
    <t>8 = 5 * 6</t>
  </si>
  <si>
    <t>12=10+11</t>
  </si>
  <si>
    <t>14=(2+3+7+8)-(9+12+13)</t>
  </si>
  <si>
    <t>16=9+12+13+15</t>
  </si>
  <si>
    <t>Total Expenditure done under Special and Compensation Allowance</t>
  </si>
  <si>
    <t>(Rs. Lakhs)</t>
  </si>
  <si>
    <t>NOTE :</t>
  </si>
  <si>
    <t>Closing CWIP as on 31.03.2017 in respect off Rihand Stage- 1 is Rs. 1489.58 Lakhs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</si>
</sst>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#,##0_ ;\-#,##0\ "/>
  </numFmts>
  <fonts count="18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sz val="11"/>
      <color indexed="8"/>
      <name val="Calibri"/>
      <family val="2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u/>
      <sz val="12"/>
      <color indexed="8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9" fillId="0" borderId="0"/>
    <xf numFmtId="164" fontId="11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2" fontId="2" fillId="0" borderId="0" xfId="0" applyNumberFormat="1" applyFont="1" applyFill="1"/>
    <xf numFmtId="0" fontId="1" fillId="0" borderId="12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 wrapText="1"/>
    </xf>
    <xf numFmtId="2" fontId="1" fillId="0" borderId="13" xfId="0" applyNumberFormat="1" applyFont="1" applyFill="1" applyBorder="1" applyAlignment="1">
      <alignment vertical="center"/>
    </xf>
    <xf numFmtId="2" fontId="1" fillId="0" borderId="13" xfId="0" applyNumberFormat="1" applyFon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1" fillId="0" borderId="13" xfId="0" applyFont="1" applyFill="1" applyBorder="1" applyAlignment="1">
      <alignment vertical="center"/>
    </xf>
    <xf numFmtId="2" fontId="1" fillId="0" borderId="13" xfId="0" applyNumberFormat="1" applyFont="1" applyFill="1" applyBorder="1" applyAlignment="1">
      <alignment vertical="center" wrapText="1"/>
    </xf>
    <xf numFmtId="2" fontId="1" fillId="0" borderId="0" xfId="0" applyNumberFormat="1" applyFont="1" applyFill="1"/>
    <xf numFmtId="0" fontId="1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6" xfId="0" applyFont="1" applyFill="1" applyBorder="1" applyAlignment="1">
      <alignment vertical="center" wrapText="1"/>
    </xf>
    <xf numFmtId="2" fontId="2" fillId="0" borderId="6" xfId="0" applyNumberFormat="1" applyFont="1" applyFill="1" applyBorder="1" applyAlignment="1">
      <alignment vertical="center" wrapText="1"/>
    </xf>
    <xf numFmtId="2" fontId="2" fillId="0" borderId="6" xfId="0" applyNumberFormat="1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vertical="center" wrapText="1"/>
    </xf>
    <xf numFmtId="2" fontId="2" fillId="0" borderId="9" xfId="0" applyNumberFormat="1" applyFont="1" applyFill="1" applyBorder="1" applyAlignment="1">
      <alignment vertical="center" wrapText="1"/>
    </xf>
    <xf numFmtId="2" fontId="2" fillId="0" borderId="9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2" fontId="2" fillId="0" borderId="6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 wrapText="1"/>
    </xf>
    <xf numFmtId="2" fontId="2" fillId="0" borderId="11" xfId="0" applyNumberFormat="1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2" fontId="2" fillId="0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left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1" fontId="1" fillId="0" borderId="1" xfId="0" quotePrefix="1" applyNumberFormat="1" applyFont="1" applyFill="1" applyBorder="1" applyAlignment="1">
      <alignment horizontal="center" vertical="top" wrapText="1"/>
    </xf>
    <xf numFmtId="2" fontId="2" fillId="0" borderId="0" xfId="0" applyNumberFormat="1" applyFont="1" applyFill="1" applyAlignment="1">
      <alignment horizontal="center"/>
    </xf>
    <xf numFmtId="0" fontId="6" fillId="2" borderId="29" xfId="1" applyFont="1" applyFill="1" applyBorder="1" applyAlignment="1">
      <alignment vertical="center" wrapText="1"/>
    </xf>
    <xf numFmtId="0" fontId="6" fillId="2" borderId="0" xfId="1" applyFont="1" applyFill="1" applyBorder="1" applyAlignment="1">
      <alignment vertical="center" wrapText="1"/>
    </xf>
    <xf numFmtId="0" fontId="8" fillId="2" borderId="30" xfId="2" applyFont="1" applyFill="1" applyBorder="1" applyAlignment="1">
      <alignment vertical="center"/>
    </xf>
    <xf numFmtId="165" fontId="8" fillId="2" borderId="31" xfId="2" applyNumberFormat="1" applyFont="1" applyFill="1" applyBorder="1" applyAlignment="1">
      <alignment vertical="center"/>
    </xf>
    <xf numFmtId="0" fontId="12" fillId="2" borderId="28" xfId="1" applyFont="1" applyFill="1" applyBorder="1" applyAlignment="1">
      <alignment vertical="center" wrapText="1"/>
    </xf>
    <xf numFmtId="0" fontId="12" fillId="2" borderId="26" xfId="1" applyFont="1" applyFill="1" applyBorder="1" applyAlignment="1">
      <alignment vertical="center" wrapText="1"/>
    </xf>
    <xf numFmtId="0" fontId="12" fillId="2" borderId="0" xfId="1" applyFont="1" applyFill="1" applyAlignment="1">
      <alignment vertical="center"/>
    </xf>
    <xf numFmtId="0" fontId="12" fillId="2" borderId="29" xfId="1" applyFont="1" applyFill="1" applyBorder="1" applyAlignment="1">
      <alignment vertical="center" wrapText="1"/>
    </xf>
    <xf numFmtId="0" fontId="12" fillId="2" borderId="0" xfId="1" applyFont="1" applyFill="1" applyBorder="1" applyAlignment="1">
      <alignment vertical="center" wrapText="1"/>
    </xf>
    <xf numFmtId="0" fontId="13" fillId="2" borderId="0" xfId="1" applyFont="1" applyFill="1" applyAlignment="1">
      <alignment vertical="center"/>
    </xf>
    <xf numFmtId="0" fontId="13" fillId="2" borderId="9" xfId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vertical="center" wrapText="1"/>
    </xf>
    <xf numFmtId="3" fontId="12" fillId="2" borderId="9" xfId="1" quotePrefix="1" applyNumberFormat="1" applyFont="1" applyFill="1" applyBorder="1" applyAlignment="1">
      <alignment horizontal="right" vertical="center" wrapText="1"/>
    </xf>
    <xf numFmtId="0" fontId="13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2" borderId="9" xfId="1" applyFont="1" applyFill="1" applyBorder="1" applyAlignment="1">
      <alignment vertical="center" wrapText="1"/>
    </xf>
    <xf numFmtId="0" fontId="13" fillId="2" borderId="9" xfId="1" applyFont="1" applyFill="1" applyBorder="1" applyAlignment="1">
      <alignment horizontal="left" vertical="center" wrapText="1"/>
    </xf>
    <xf numFmtId="0" fontId="12" fillId="2" borderId="9" xfId="1" applyFont="1" applyFill="1" applyBorder="1" applyAlignment="1">
      <alignment horizontal="center" vertical="center" wrapText="1"/>
    </xf>
    <xf numFmtId="3" fontId="13" fillId="2" borderId="9" xfId="1" quotePrefix="1" applyNumberFormat="1" applyFont="1" applyFill="1" applyBorder="1" applyAlignment="1">
      <alignment horizontal="right" vertical="center" wrapText="1"/>
    </xf>
    <xf numFmtId="0" fontId="8" fillId="2" borderId="32" xfId="2" applyFont="1" applyFill="1" applyBorder="1" applyAlignment="1">
      <alignment horizontal="left" vertical="center"/>
    </xf>
    <xf numFmtId="0" fontId="13" fillId="2" borderId="9" xfId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vertical="center"/>
    </xf>
    <xf numFmtId="3" fontId="16" fillId="2" borderId="9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7" fillId="0" borderId="0" xfId="0" applyNumberFormat="1" applyFont="1"/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horizontal="center" vertical="top" wrapText="1"/>
    </xf>
    <xf numFmtId="0" fontId="1" fillId="0" borderId="25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2" fontId="1" fillId="0" borderId="27" xfId="0" applyNumberFormat="1" applyFont="1" applyFill="1" applyBorder="1" applyAlignment="1">
      <alignment horizontal="left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left"/>
    </xf>
    <xf numFmtId="2" fontId="1" fillId="0" borderId="24" xfId="0" applyNumberFormat="1" applyFont="1" applyFill="1" applyBorder="1" applyAlignment="1">
      <alignment horizontal="center" vertical="top" wrapText="1"/>
    </xf>
    <xf numFmtId="2" fontId="1" fillId="0" borderId="25" xfId="0" applyNumberFormat="1" applyFont="1" applyFill="1" applyBorder="1" applyAlignment="1">
      <alignment horizontal="center" vertical="top" wrapText="1"/>
    </xf>
    <xf numFmtId="2" fontId="1" fillId="0" borderId="24" xfId="0" applyNumberFormat="1" applyFont="1" applyFill="1" applyBorder="1" applyAlignment="1">
      <alignment vertical="top" wrapText="1"/>
    </xf>
    <xf numFmtId="2" fontId="1" fillId="0" borderId="25" xfId="0" applyNumberFormat="1" applyFont="1" applyFill="1" applyBorder="1" applyAlignment="1">
      <alignment vertical="top" wrapText="1"/>
    </xf>
    <xf numFmtId="2" fontId="1" fillId="0" borderId="24" xfId="0" applyNumberFormat="1" applyFont="1" applyFill="1" applyBorder="1" applyAlignment="1">
      <alignment horizontal="left" vertical="top" wrapText="1"/>
    </xf>
    <xf numFmtId="2" fontId="1" fillId="0" borderId="25" xfId="0" applyNumberFormat="1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2" fontId="2" fillId="0" borderId="9" xfId="0" applyNumberFormat="1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2" fontId="2" fillId="0" borderId="5" xfId="0" applyNumberFormat="1" applyFont="1" applyFill="1" applyBorder="1" applyAlignment="1">
      <alignment horizontal="right" vertical="center" wrapText="1"/>
    </xf>
    <xf numFmtId="2" fontId="2" fillId="0" borderId="11" xfId="0" applyNumberFormat="1" applyFont="1" applyFill="1" applyBorder="1" applyAlignment="1">
      <alignment horizontal="right" vertical="center" wrapText="1"/>
    </xf>
    <xf numFmtId="0" fontId="2" fillId="0" borderId="2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14" fillId="2" borderId="0" xfId="1" applyFont="1" applyFill="1" applyBorder="1" applyAlignment="1">
      <alignment horizontal="center" vertical="center" wrapText="1"/>
    </xf>
    <xf numFmtId="0" fontId="7" fillId="2" borderId="36" xfId="1" applyFont="1" applyFill="1" applyBorder="1" applyAlignment="1">
      <alignment horizontal="right" vertical="center" wrapText="1"/>
    </xf>
    <xf numFmtId="0" fontId="7" fillId="2" borderId="37" xfId="1" applyFont="1" applyFill="1" applyBorder="1" applyAlignment="1">
      <alignment horizontal="right" vertical="center" wrapText="1"/>
    </xf>
    <xf numFmtId="0" fontId="13" fillId="2" borderId="9" xfId="1" applyFont="1" applyFill="1" applyBorder="1" applyAlignment="1">
      <alignment horizontal="left" vertical="center" wrapText="1"/>
    </xf>
    <xf numFmtId="0" fontId="13" fillId="2" borderId="34" xfId="1" applyFont="1" applyFill="1" applyBorder="1" applyAlignment="1">
      <alignment horizontal="left" vertical="center" wrapText="1"/>
    </xf>
    <xf numFmtId="0" fontId="13" fillId="2" borderId="35" xfId="1" applyFont="1" applyFill="1" applyBorder="1" applyAlignment="1">
      <alignment horizontal="left" vertical="center" wrapText="1"/>
    </xf>
    <xf numFmtId="0" fontId="13" fillId="2" borderId="33" xfId="1" applyFont="1" applyFill="1" applyBorder="1" applyAlignment="1">
      <alignment horizontal="left" vertical="center" wrapText="1"/>
    </xf>
  </cellXfs>
  <cellStyles count="4">
    <cellStyle name="Comma 2" xfId="3"/>
    <cellStyle name="Normal" xfId="0" builtinId="0"/>
    <cellStyle name="Normal 2" xfId="2"/>
    <cellStyle name="Normal_Forms Annexure-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isp\Local%20Settings\Temporary%20Internet%20Files\Content.IE5\D3TWK1Y4\My%20Documents\ORT\ort-july-07\ORT-july-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isp\Local%20Settings\Temporary%20Internet%20Files\Content.IE5\D3TWK1Y4\Documents%20and%20Settings\ntpc\Local%20Settings\Temporary%20Internet%20Files\Content.IE5\OJBZO6H9\ORT-july-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ntpc.co.in/Documents%20and%20Settings/ag/Desktop/CERC%20form%204%20&amp;%2013-%202009-14%20June%2009%20-%20%20II%20Final%2017.06.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g\Desktop\CERC%20form%204%20&amp;%2013-%202009-14%20June%2009%20-%20%20II%20Final%2017.06.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isp\Local%20Settings\Temporary%20Internet%20Files\Content.IE5\D3TWK1Y4\Documents%20and%20Settings\Administrator\SapWorkDir\ORTMar-10\ORT-Mar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enkat\CD-Folder-March'03\CAPITALISATION%20FILES\UNIT%20%23%202%20CAPITALISATION%20FILES%20(28.02.03%20&amp;%2031.03.03)\CWIP%20SCHEDULES%20AS%20ON%2031.03.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1.254.153.65\Share%20folder\nmi\NMI_UNIT_ASSL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KORBA\Korba%202004-09%20-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isp\Local%20Settings\Temporary%20Internet%20Files\Content.IE5\D3TWK1Y4\DOCUME~1\ntpc\LOCALS~1\Temp\Temporary%20Directory%201%20for%20for%20dept%20review.zip\gl%20au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ntpc.co.in/KORBA/Korba%202004-09%20-FIN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uelcost"/>
      <sheetName val="varaiblecost"/>
      <sheetName val="r&amp;m cost"/>
      <sheetName val="ratio"/>
      <sheetName val="HIGHLITE"/>
      <sheetName val="ort-july-07"/>
      <sheetName val="New format O&amp;M Expenses"/>
      <sheetName val="cost sheet tallied"/>
      <sheetName val="ROCE"/>
      <sheetName val="Sheet9"/>
      <sheetName val="Sheet7"/>
      <sheetName val="Sheet8"/>
      <sheetName val="Sheet6"/>
      <sheetName val="Dept breakup"/>
      <sheetName val="consolidate mtl "/>
      <sheetName val="Sheet10"/>
      <sheetName val="upto june mt"/>
      <sheetName val="Sheet5"/>
      <sheetName val="Sheet3"/>
      <sheetName val="station OH comparision"/>
      <sheetName val="MGR CHP BRKUP"/>
      <sheetName val="Sheet1"/>
      <sheetName val="Loading Rate "/>
      <sheetName val="mou 07-08"/>
      <sheetName val="Sheet4"/>
      <sheetName val="consolidate mtl (cum) "/>
      <sheetName val="rm cost"/>
      <sheetName val="work roce"/>
      <sheetName val="mou proposed"/>
      <sheetName val="tariff"/>
      <sheetName val="emp cost"/>
      <sheetName val="Sheet2"/>
      <sheetName val="other admn o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fuelcost"/>
      <sheetName val="varaiblecost"/>
      <sheetName val="r&amp;m cost"/>
      <sheetName val="ratio"/>
      <sheetName val="HIGHLITE"/>
      <sheetName val="ort-july-07"/>
      <sheetName val="New format O&amp;M Expenses"/>
      <sheetName val="cost sheet tallied"/>
      <sheetName val="ROCE"/>
      <sheetName val="Sheet9"/>
      <sheetName val="Sheet7"/>
      <sheetName val="Sheet8"/>
      <sheetName val="Sheet6"/>
      <sheetName val="Dept breakup"/>
      <sheetName val="consolidate mtl "/>
      <sheetName val="Sheet10"/>
      <sheetName val="upto june mt"/>
      <sheetName val="Sheet5"/>
      <sheetName val="Sheet3"/>
      <sheetName val="station OH comparision"/>
      <sheetName val="MGR CHP BRKUP"/>
      <sheetName val="Sheet1"/>
      <sheetName val="Loading Rate "/>
      <sheetName val="mou 07-08"/>
      <sheetName val="Sheet4"/>
      <sheetName val="consolidate mtl (cum) "/>
      <sheetName val="rm cost"/>
      <sheetName val="work roce"/>
      <sheetName val="mou proposed"/>
      <sheetName val="tariff"/>
      <sheetName val="emp cost"/>
      <sheetName val="Sheet2"/>
      <sheetName val="other admn o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 FERV"/>
      <sheetName val="FERV-Proj"/>
      <sheetName val="INTEREST"/>
      <sheetName val="FERV-Loan"/>
      <sheetName val="Form 4"/>
      <sheetName val="Form 13"/>
      <sheetName val="Form  7"/>
      <sheetName val="Form 8"/>
    </sheetNames>
    <sheetDataSet>
      <sheetData sheetId="0" refreshError="1"/>
      <sheetData sheetId="1" refreshError="1"/>
      <sheetData sheetId="2" refreshError="1"/>
      <sheetData sheetId="3">
        <row r="44">
          <cell r="A44" t="str">
            <v>WORLD BANK-MAIN</v>
          </cell>
        </row>
        <row r="60">
          <cell r="A60" t="str">
            <v>FGUTPS II</v>
          </cell>
          <cell r="B60" t="str">
            <v>JPY</v>
          </cell>
          <cell r="C60">
            <v>6491318941</v>
          </cell>
          <cell r="D60">
            <v>3424170741</v>
          </cell>
          <cell r="E60">
            <v>1.9800000000000002E-2</v>
          </cell>
          <cell r="G60">
            <v>39796</v>
          </cell>
          <cell r="H60">
            <v>37844389.426030003</v>
          </cell>
          <cell r="J60">
            <v>39979</v>
          </cell>
          <cell r="K60">
            <v>180</v>
          </cell>
          <cell r="L60">
            <v>516497800</v>
          </cell>
          <cell r="M60">
            <v>64264057.515900008</v>
          </cell>
          <cell r="O60">
            <v>5974821141</v>
          </cell>
          <cell r="P60">
            <v>40162</v>
          </cell>
          <cell r="Q60">
            <v>180</v>
          </cell>
          <cell r="R60">
            <v>541641700</v>
          </cell>
          <cell r="S60">
            <v>59150729.295900002</v>
          </cell>
          <cell r="T60">
            <v>0</v>
          </cell>
          <cell r="U60">
            <v>5433179441</v>
          </cell>
          <cell r="V60">
            <v>40268</v>
          </cell>
          <cell r="W60">
            <v>106</v>
          </cell>
          <cell r="X60">
            <v>31675436.141030006</v>
          </cell>
          <cell r="Y60">
            <v>123414786.8118</v>
          </cell>
          <cell r="Z60">
            <v>117245833.52680001</v>
          </cell>
          <cell r="AA60">
            <v>40344</v>
          </cell>
          <cell r="AB60">
            <v>180</v>
          </cell>
          <cell r="AC60">
            <v>568880900</v>
          </cell>
          <cell r="AD60">
            <v>53788476.465900011</v>
          </cell>
          <cell r="AE60">
            <v>0</v>
          </cell>
          <cell r="AF60">
            <v>4864298541</v>
          </cell>
          <cell r="AG60">
            <v>40527</v>
          </cell>
          <cell r="AH60">
            <v>180</v>
          </cell>
          <cell r="AI60">
            <v>597167800</v>
          </cell>
          <cell r="AJ60">
            <v>48156555.555900015</v>
          </cell>
          <cell r="AK60">
            <v>0</v>
          </cell>
          <cell r="AL60">
            <v>4267130741</v>
          </cell>
          <cell r="AM60">
            <v>40633</v>
          </cell>
          <cell r="AN60">
            <v>106</v>
          </cell>
          <cell r="AO60">
            <v>24536586.299207672</v>
          </cell>
          <cell r="AP60">
            <v>101945032.02180003</v>
          </cell>
          <cell r="AQ60">
            <v>94806182.179977685</v>
          </cell>
          <cell r="AR60">
            <v>40709</v>
          </cell>
          <cell r="AS60">
            <v>180</v>
          </cell>
          <cell r="AT60">
            <v>627550000</v>
          </cell>
          <cell r="AU60">
            <v>42244594.335900001</v>
          </cell>
          <cell r="AV60">
            <v>0</v>
          </cell>
          <cell r="AW60">
            <v>3639580741</v>
          </cell>
          <cell r="AX60">
            <v>40892</v>
          </cell>
          <cell r="AY60">
            <v>180</v>
          </cell>
          <cell r="AZ60">
            <v>658979900</v>
          </cell>
          <cell r="BA60">
            <v>36031849.335900001</v>
          </cell>
          <cell r="BB60">
            <v>0</v>
          </cell>
          <cell r="BC60">
            <v>2980600841</v>
          </cell>
          <cell r="BD60">
            <v>40999</v>
          </cell>
          <cell r="BE60">
            <v>106</v>
          </cell>
          <cell r="BF60">
            <v>17138863.137235068</v>
          </cell>
          <cell r="BG60">
            <v>78276443.671800002</v>
          </cell>
          <cell r="BH60">
            <v>70878720.50982739</v>
          </cell>
          <cell r="BI60">
            <v>41075</v>
          </cell>
          <cell r="BJ60">
            <v>180</v>
          </cell>
          <cell r="BK60">
            <v>691457500</v>
          </cell>
          <cell r="BL60">
            <v>29507948.325900003</v>
          </cell>
          <cell r="BM60">
            <v>0</v>
          </cell>
          <cell r="BN60">
            <v>2289143341</v>
          </cell>
          <cell r="BO60">
            <v>41258</v>
          </cell>
          <cell r="BP60">
            <v>180</v>
          </cell>
          <cell r="BQ60">
            <v>726030400</v>
          </cell>
          <cell r="BR60">
            <v>22662519.075900003</v>
          </cell>
          <cell r="BS60">
            <v>0</v>
          </cell>
          <cell r="BT60">
            <v>1563112941</v>
          </cell>
          <cell r="BU60">
            <v>41364</v>
          </cell>
          <cell r="BV60">
            <v>106</v>
          </cell>
          <cell r="BW60">
            <v>8988113.535810411</v>
          </cell>
          <cell r="BX60">
            <v>52170467.401800007</v>
          </cell>
          <cell r="BY60">
            <v>44019717.80037535</v>
          </cell>
          <cell r="BZ60">
            <v>41440</v>
          </cell>
          <cell r="CA60">
            <v>180</v>
          </cell>
          <cell r="CB60">
            <v>762698600</v>
          </cell>
          <cell r="CC60">
            <v>15474818.115900001</v>
          </cell>
          <cell r="CD60">
            <v>0</v>
          </cell>
          <cell r="CE60">
            <v>800414341</v>
          </cell>
          <cell r="CF60">
            <v>41623</v>
          </cell>
          <cell r="CG60">
            <v>180</v>
          </cell>
          <cell r="CH60">
            <v>800414341</v>
          </cell>
          <cell r="CI60">
            <v>7924101.9759000009</v>
          </cell>
          <cell r="CJ60">
            <v>0</v>
          </cell>
          <cell r="CK60">
            <v>0</v>
          </cell>
          <cell r="CO60">
            <v>23398920.091800001</v>
          </cell>
          <cell r="CP60">
            <v>14410806.55598959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 FERV"/>
      <sheetName val="FERV-Proj"/>
      <sheetName val="INTEREST"/>
      <sheetName val="FERV-Loan"/>
      <sheetName val="Form 4"/>
      <sheetName val="Form 13"/>
      <sheetName val="Form  7"/>
      <sheetName val="Form 8"/>
    </sheetNames>
    <sheetDataSet>
      <sheetData sheetId="0" refreshError="1"/>
      <sheetData sheetId="1" refreshError="1"/>
      <sheetData sheetId="2" refreshError="1"/>
      <sheetData sheetId="3">
        <row r="44">
          <cell r="A44" t="str">
            <v>WORLD BANK-MAIN</v>
          </cell>
          <cell r="B44" t="str">
            <v>USD</v>
          </cell>
          <cell r="C44">
            <v>139276618.81999999</v>
          </cell>
          <cell r="D44">
            <v>7179709700</v>
          </cell>
          <cell r="E44">
            <v>3.2899999999999999E-2</v>
          </cell>
          <cell r="G44">
            <v>39796</v>
          </cell>
          <cell r="H44">
            <v>1114809.3700000001</v>
          </cell>
          <cell r="J44">
            <v>39979</v>
          </cell>
          <cell r="K44">
            <v>182</v>
          </cell>
          <cell r="L44">
            <v>13313906.028913327</v>
          </cell>
          <cell r="M44">
            <v>2284823.3922476601</v>
          </cell>
          <cell r="O44">
            <v>125962712.79108667</v>
          </cell>
          <cell r="P44">
            <v>40162</v>
          </cell>
          <cell r="Q44">
            <v>183</v>
          </cell>
          <cell r="R44">
            <v>13810539.132564703</v>
          </cell>
          <cell r="S44">
            <v>2077763.5750720426</v>
          </cell>
          <cell r="U44">
            <v>112152173.65852197</v>
          </cell>
          <cell r="V44">
            <v>40268</v>
          </cell>
          <cell r="W44">
            <v>107</v>
          </cell>
          <cell r="X44">
            <v>1081669.3066577942</v>
          </cell>
          <cell r="Y44">
            <v>4362586.9673197027</v>
          </cell>
          <cell r="Z44">
            <v>4329446.9039774965</v>
          </cell>
          <cell r="AA44">
            <v>40344</v>
          </cell>
          <cell r="AB44">
            <v>182</v>
          </cell>
          <cell r="AC44">
            <v>14323726.685278753</v>
          </cell>
          <cell r="AD44">
            <v>1839848.7272123229</v>
          </cell>
          <cell r="AF44">
            <v>97828446.973243207</v>
          </cell>
          <cell r="AG44">
            <v>40527</v>
          </cell>
          <cell r="AH44">
            <v>183</v>
          </cell>
          <cell r="AI44">
            <v>14853468.675897025</v>
          </cell>
          <cell r="AJ44">
            <v>1613686.9334022065</v>
          </cell>
          <cell r="AL44">
            <v>82974978.297346175</v>
          </cell>
          <cell r="AM44">
            <v>40633</v>
          </cell>
          <cell r="AN44">
            <v>106</v>
          </cell>
          <cell r="AO44">
            <v>792786.13510730141</v>
          </cell>
          <cell r="AP44">
            <v>3453535.6606145296</v>
          </cell>
          <cell r="AQ44">
            <v>3164652.4890640369</v>
          </cell>
          <cell r="AR44">
            <v>40709</v>
          </cell>
          <cell r="AS44">
            <v>182</v>
          </cell>
          <cell r="AT44">
            <v>15408042.317792408</v>
          </cell>
          <cell r="AU44">
            <v>1361198.8357502723</v>
          </cell>
          <cell r="AW44">
            <v>67566935.979553759</v>
          </cell>
          <cell r="AX44">
            <v>40892</v>
          </cell>
          <cell r="AY44">
            <v>183</v>
          </cell>
          <cell r="AZ44">
            <v>15979170.397592016</v>
          </cell>
          <cell r="BA44">
            <v>1114521.2368550666</v>
          </cell>
          <cell r="BC44">
            <v>51587765.581961744</v>
          </cell>
          <cell r="BD44">
            <v>40999</v>
          </cell>
          <cell r="BE44">
            <v>107</v>
          </cell>
          <cell r="BF44">
            <v>497546.33199501346</v>
          </cell>
          <cell r="BG44">
            <v>2475720.0726053389</v>
          </cell>
          <cell r="BH44">
            <v>2180480.2694930509</v>
          </cell>
          <cell r="BI44">
            <v>41075</v>
          </cell>
          <cell r="BJ44">
            <v>183</v>
          </cell>
          <cell r="BK44">
            <v>16575130.128668735</v>
          </cell>
          <cell r="BL44">
            <v>850943.72668306041</v>
          </cell>
          <cell r="BN44">
            <v>35012635.453293011</v>
          </cell>
          <cell r="BO44">
            <v>41258</v>
          </cell>
          <cell r="BP44">
            <v>183</v>
          </cell>
          <cell r="BQ44">
            <v>17187644.308808129</v>
          </cell>
          <cell r="BR44">
            <v>577535.81992778415</v>
          </cell>
          <cell r="BT44">
            <v>17824991.144484881</v>
          </cell>
          <cell r="BU44">
            <v>41364</v>
          </cell>
          <cell r="BV44">
            <v>106</v>
          </cell>
          <cell r="BW44">
            <v>170309.24415692213</v>
          </cell>
          <cell r="BX44">
            <v>1428479.5466108446</v>
          </cell>
          <cell r="BY44">
            <v>1101242.4587727534</v>
          </cell>
          <cell r="BZ44">
            <v>41440</v>
          </cell>
          <cell r="CA44">
            <v>182</v>
          </cell>
          <cell r="CB44">
            <v>17824991.144484878</v>
          </cell>
          <cell r="CC44">
            <v>292417.75883547007</v>
          </cell>
          <cell r="CE44">
            <v>0</v>
          </cell>
          <cell r="CO44">
            <v>292417.75883547007</v>
          </cell>
          <cell r="CP44">
            <v>122108.51467854794</v>
          </cell>
        </row>
        <row r="45">
          <cell r="A45" t="str">
            <v xml:space="preserve">Project </v>
          </cell>
          <cell r="B45" t="str">
            <v>Share</v>
          </cell>
          <cell r="CO45">
            <v>0</v>
          </cell>
          <cell r="CP45">
            <v>0</v>
          </cell>
        </row>
        <row r="46">
          <cell r="A46" t="str">
            <v>VSTPS II</v>
          </cell>
          <cell r="B46">
            <v>0.68226299999999995</v>
          </cell>
          <cell r="C46">
            <v>95023283</v>
          </cell>
          <cell r="D46">
            <v>4898450279</v>
          </cell>
          <cell r="E46">
            <v>3.2899999999999999E-2</v>
          </cell>
          <cell r="G46">
            <v>39796</v>
          </cell>
          <cell r="H46">
            <v>760593</v>
          </cell>
          <cell r="J46">
            <v>39979</v>
          </cell>
          <cell r="K46">
            <v>182</v>
          </cell>
          <cell r="L46">
            <v>9083585.4690044932</v>
          </cell>
          <cell r="M46">
            <v>1558850.4491709587</v>
          </cell>
          <cell r="O46">
            <v>85939697.530995503</v>
          </cell>
          <cell r="P46">
            <v>40162</v>
          </cell>
          <cell r="Q46">
            <v>183</v>
          </cell>
          <cell r="R46">
            <v>9422419.8602009919</v>
          </cell>
          <cell r="S46">
            <v>1417581.1970544236</v>
          </cell>
          <cell r="U46">
            <v>76517277.670794517</v>
          </cell>
          <cell r="V46">
            <v>40268</v>
          </cell>
          <cell r="W46">
            <v>107</v>
          </cell>
          <cell r="X46">
            <v>737982.93858766556</v>
          </cell>
          <cell r="Y46">
            <v>2976431.6462253826</v>
          </cell>
          <cell r="Z46">
            <v>2953821.5848130477</v>
          </cell>
          <cell r="AA46">
            <v>40344</v>
          </cell>
          <cell r="AB46">
            <v>182</v>
          </cell>
          <cell r="AC46">
            <v>9772548.7394783366</v>
          </cell>
          <cell r="AD46">
            <v>1255260.6992799544</v>
          </cell>
          <cell r="AF46">
            <v>66744728.931316182</v>
          </cell>
          <cell r="AG46">
            <v>40527</v>
          </cell>
          <cell r="AH46">
            <v>183</v>
          </cell>
          <cell r="AI46">
            <v>10133972.099223532</v>
          </cell>
          <cell r="AJ46">
            <v>1100958.8752788366</v>
          </cell>
          <cell r="AL46">
            <v>56610756.83209265</v>
          </cell>
          <cell r="AM46">
            <v>40633</v>
          </cell>
          <cell r="AN46">
            <v>106</v>
          </cell>
          <cell r="AO46">
            <v>540888.63938695868</v>
          </cell>
          <cell r="AP46">
            <v>2356219.5745587908</v>
          </cell>
          <cell r="AQ46">
            <v>2159125.2753580837</v>
          </cell>
          <cell r="AR46">
            <v>40709</v>
          </cell>
          <cell r="AS46">
            <v>182</v>
          </cell>
          <cell r="AT46">
            <v>10512337.175864002</v>
          </cell>
          <cell r="AU46">
            <v>928695.58838138171</v>
          </cell>
          <cell r="AW46">
            <v>46098419.656228647</v>
          </cell>
          <cell r="AX46">
            <v>40892</v>
          </cell>
          <cell r="AY46">
            <v>183</v>
          </cell>
          <cell r="AZ46">
            <v>10901996.73297232</v>
          </cell>
          <cell r="BA46">
            <v>760396.58965549537</v>
          </cell>
          <cell r="BC46">
            <v>35196422.923256323</v>
          </cell>
          <cell r="BD46">
            <v>40999</v>
          </cell>
          <cell r="BE46">
            <v>107</v>
          </cell>
          <cell r="BF46">
            <v>339457.44552531291</v>
          </cell>
          <cell r="BG46">
            <v>1689092.178036877</v>
          </cell>
          <cell r="BH46">
            <v>1487660.9841752311</v>
          </cell>
          <cell r="BI46">
            <v>41075</v>
          </cell>
          <cell r="BJ46">
            <v>183</v>
          </cell>
          <cell r="BK46">
            <v>11308598.006975917</v>
          </cell>
          <cell r="BL46">
            <v>580567.40683301177</v>
          </cell>
          <cell r="BN46">
            <v>23887824.916280404</v>
          </cell>
          <cell r="BO46">
            <v>41258</v>
          </cell>
          <cell r="BP46">
            <v>183</v>
          </cell>
          <cell r="BQ46">
            <v>11726493.76906036</v>
          </cell>
          <cell r="BR46">
            <v>394031.30814643676</v>
          </cell>
          <cell r="BT46">
            <v>12161331.147220043</v>
          </cell>
          <cell r="BU46">
            <v>41364</v>
          </cell>
          <cell r="BV46">
            <v>106</v>
          </cell>
          <cell r="BW46">
            <v>116195.68833647994</v>
          </cell>
          <cell r="BX46">
            <v>974598.71497944859</v>
          </cell>
          <cell r="BY46">
            <v>751336.95779061562</v>
          </cell>
          <cell r="BZ46">
            <v>41440</v>
          </cell>
          <cell r="CA46">
            <v>182</v>
          </cell>
          <cell r="CB46">
            <v>12161331.933209686</v>
          </cell>
          <cell r="CC46">
            <v>199505.80450225799</v>
          </cell>
          <cell r="CE46">
            <v>-0.78598964214324951</v>
          </cell>
          <cell r="CO46">
            <v>199505.80450225799</v>
          </cell>
          <cell r="CP46">
            <v>83310.116165778047</v>
          </cell>
        </row>
        <row r="47">
          <cell r="A47" t="str">
            <v>RGCCPP I</v>
          </cell>
          <cell r="B47">
            <v>0.27365600000000001</v>
          </cell>
          <cell r="C47">
            <v>38113882</v>
          </cell>
          <cell r="D47">
            <v>1964770638</v>
          </cell>
          <cell r="E47">
            <v>3.2899999999999999E-2</v>
          </cell>
          <cell r="G47">
            <v>39796</v>
          </cell>
          <cell r="H47">
            <v>305074</v>
          </cell>
          <cell r="J47">
            <v>39979</v>
          </cell>
          <cell r="K47">
            <v>182</v>
          </cell>
          <cell r="L47">
            <v>3643430.2682483057</v>
          </cell>
          <cell r="M47">
            <v>625255.62367013702</v>
          </cell>
          <cell r="O47">
            <v>34470451.731751695</v>
          </cell>
          <cell r="P47">
            <v>40162</v>
          </cell>
          <cell r="Q47">
            <v>183</v>
          </cell>
          <cell r="R47">
            <v>3779336.8968611266</v>
          </cell>
          <cell r="S47">
            <v>568592.46230508876</v>
          </cell>
          <cell r="U47">
            <v>30691114.834890567</v>
          </cell>
          <cell r="V47">
            <v>40268</v>
          </cell>
          <cell r="W47">
            <v>107</v>
          </cell>
          <cell r="X47">
            <v>296005.29192675411</v>
          </cell>
          <cell r="Y47">
            <v>1193848.0859752258</v>
          </cell>
          <cell r="Z47">
            <v>1184779.37790198</v>
          </cell>
          <cell r="AA47">
            <v>40344</v>
          </cell>
          <cell r="AB47">
            <v>182</v>
          </cell>
          <cell r="AC47">
            <v>3919773.7497866424</v>
          </cell>
          <cell r="AD47">
            <v>503485.63673522667</v>
          </cell>
          <cell r="AF47">
            <v>26771341.085103925</v>
          </cell>
          <cell r="AG47">
            <v>40527</v>
          </cell>
          <cell r="AH47">
            <v>183</v>
          </cell>
          <cell r="AI47">
            <v>4064740.8239712762</v>
          </cell>
          <cell r="AJ47">
            <v>441595.1048522882</v>
          </cell>
          <cell r="AL47">
            <v>22706600.26113265</v>
          </cell>
          <cell r="AM47">
            <v>40633</v>
          </cell>
          <cell r="AN47">
            <v>106</v>
          </cell>
          <cell r="AO47">
            <v>216950.67876896984</v>
          </cell>
          <cell r="AP47">
            <v>945080.74158751487</v>
          </cell>
          <cell r="AQ47">
            <v>866026.12842973042</v>
          </cell>
          <cell r="AR47">
            <v>40709</v>
          </cell>
          <cell r="AS47">
            <v>182</v>
          </cell>
          <cell r="AT47">
            <v>4216503.2285177996</v>
          </cell>
          <cell r="AU47">
            <v>372500.22203728784</v>
          </cell>
          <cell r="AW47">
            <v>18490097.03261485</v>
          </cell>
          <cell r="AX47">
            <v>40892</v>
          </cell>
          <cell r="AY47">
            <v>183</v>
          </cell>
          <cell r="AZ47">
            <v>4372795.8543234412</v>
          </cell>
          <cell r="BA47">
            <v>304995.41699798411</v>
          </cell>
          <cell r="BC47">
            <v>14117301.178291408</v>
          </cell>
          <cell r="BD47">
            <v>40999</v>
          </cell>
          <cell r="BE47">
            <v>107</v>
          </cell>
          <cell r="BF47">
            <v>136156.53517243627</v>
          </cell>
          <cell r="BG47">
            <v>677495.63903527195</v>
          </cell>
          <cell r="BH47">
            <v>596701.49543873838</v>
          </cell>
          <cell r="BI47">
            <v>41075</v>
          </cell>
          <cell r="BJ47">
            <v>183</v>
          </cell>
          <cell r="BK47">
            <v>4535883.8104909714</v>
          </cell>
          <cell r="BL47">
            <v>232865.84987435365</v>
          </cell>
          <cell r="BN47">
            <v>9581417.3678004369</v>
          </cell>
          <cell r="BO47">
            <v>41258</v>
          </cell>
          <cell r="BP47">
            <v>183</v>
          </cell>
          <cell r="BQ47">
            <v>4703501.9909711974</v>
          </cell>
          <cell r="BR47">
            <v>158046.13574333175</v>
          </cell>
          <cell r="BT47">
            <v>4877915.3768292395</v>
          </cell>
          <cell r="BU47">
            <v>41364</v>
          </cell>
          <cell r="BV47">
            <v>106</v>
          </cell>
          <cell r="BW47">
            <v>46606.142699052856</v>
          </cell>
          <cell r="BX47">
            <v>390911.98561768536</v>
          </cell>
          <cell r="BY47">
            <v>301361.59314430197</v>
          </cell>
          <cell r="BZ47">
            <v>41440</v>
          </cell>
          <cell r="CA47">
            <v>182</v>
          </cell>
          <cell r="CB47">
            <v>4877915.7766351542</v>
          </cell>
          <cell r="CC47">
            <v>80021.86765309074</v>
          </cell>
          <cell r="CE47">
            <v>-0.39980591461062431</v>
          </cell>
          <cell r="CO47">
            <v>80021.86765309074</v>
          </cell>
          <cell r="CP47">
            <v>33415.724954037883</v>
          </cell>
        </row>
        <row r="48">
          <cell r="A48" t="str">
            <v>SSTPS I</v>
          </cell>
          <cell r="B48">
            <v>1.1115E-2</v>
          </cell>
          <cell r="C48">
            <v>1548060</v>
          </cell>
          <cell r="D48">
            <v>79802473</v>
          </cell>
          <cell r="E48">
            <v>3.2899999999999999E-2</v>
          </cell>
          <cell r="G48">
            <v>39796</v>
          </cell>
          <cell r="H48">
            <v>12391</v>
          </cell>
          <cell r="J48">
            <v>39979</v>
          </cell>
          <cell r="K48">
            <v>182</v>
          </cell>
          <cell r="L48">
            <v>147984.06551137162</v>
          </cell>
          <cell r="M48">
            <v>25395.818268493149</v>
          </cell>
          <cell r="O48">
            <v>1400075.9344886283</v>
          </cell>
          <cell r="P48">
            <v>40162</v>
          </cell>
          <cell r="Q48">
            <v>183</v>
          </cell>
          <cell r="R48">
            <v>153504.14245845668</v>
          </cell>
          <cell r="S48">
            <v>23094.34843500187</v>
          </cell>
          <cell r="U48">
            <v>1246571.7920301715</v>
          </cell>
          <cell r="V48">
            <v>40268</v>
          </cell>
          <cell r="W48">
            <v>107</v>
          </cell>
          <cell r="X48">
            <v>12022.758025983047</v>
          </cell>
          <cell r="Y48">
            <v>48490.166703495022</v>
          </cell>
          <cell r="Z48">
            <v>48121.924729478065</v>
          </cell>
          <cell r="AA48">
            <v>40344</v>
          </cell>
          <cell r="AB48">
            <v>182</v>
          </cell>
          <cell r="AC48">
            <v>159208.22210687335</v>
          </cell>
          <cell r="AD48">
            <v>20449.924866625373</v>
          </cell>
          <cell r="AF48">
            <v>1087363.5699232982</v>
          </cell>
          <cell r="AG48">
            <v>40527</v>
          </cell>
          <cell r="AH48">
            <v>183</v>
          </cell>
          <cell r="AI48">
            <v>165096.30433259543</v>
          </cell>
          <cell r="AJ48">
            <v>17936.136562841646</v>
          </cell>
          <cell r="AL48">
            <v>922267.26559070277</v>
          </cell>
          <cell r="AM48">
            <v>40633</v>
          </cell>
          <cell r="AN48">
            <v>106</v>
          </cell>
          <cell r="AO48">
            <v>8811.8215397836066</v>
          </cell>
          <cell r="AP48">
            <v>38386.061429467023</v>
          </cell>
          <cell r="AQ48">
            <v>35175.124943267583</v>
          </cell>
          <cell r="AR48">
            <v>40709</v>
          </cell>
          <cell r="AS48">
            <v>182</v>
          </cell>
          <cell r="AT48">
            <v>171260.39036226261</v>
          </cell>
          <cell r="AU48">
            <v>15129.731323024684</v>
          </cell>
          <cell r="AW48">
            <v>751006.87522844016</v>
          </cell>
          <cell r="AX48">
            <v>40892</v>
          </cell>
          <cell r="AY48">
            <v>183</v>
          </cell>
          <cell r="AZ48">
            <v>177608.47896923526</v>
          </cell>
          <cell r="BA48">
            <v>12387.909845720191</v>
          </cell>
          <cell r="BC48">
            <v>573398.39625920495</v>
          </cell>
          <cell r="BD48">
            <v>40999</v>
          </cell>
          <cell r="BE48">
            <v>107</v>
          </cell>
          <cell r="BF48">
            <v>5530.2311626062437</v>
          </cell>
          <cell r="BG48">
            <v>27517.641168744874</v>
          </cell>
          <cell r="BH48">
            <v>24236.050791567508</v>
          </cell>
          <cell r="BI48">
            <v>41075</v>
          </cell>
          <cell r="BJ48">
            <v>183</v>
          </cell>
          <cell r="BK48">
            <v>184232.57138015298</v>
          </cell>
          <cell r="BL48">
            <v>9458.2458201583431</v>
          </cell>
          <cell r="BN48">
            <v>389165.824879052</v>
          </cell>
          <cell r="BO48">
            <v>41258</v>
          </cell>
          <cell r="BP48">
            <v>183</v>
          </cell>
          <cell r="BQ48">
            <v>191040.66649240235</v>
          </cell>
          <cell r="BR48">
            <v>6419.3169365734475</v>
          </cell>
          <cell r="BT48">
            <v>198125.15838664965</v>
          </cell>
          <cell r="BU48">
            <v>41364</v>
          </cell>
          <cell r="BV48">
            <v>106</v>
          </cell>
          <cell r="BW48">
            <v>1892.9908968701427</v>
          </cell>
          <cell r="BX48">
            <v>15877.56275673179</v>
          </cell>
          <cell r="BY48">
            <v>12240.322490995688</v>
          </cell>
          <cell r="BZ48">
            <v>41440</v>
          </cell>
          <cell r="CA48">
            <v>182</v>
          </cell>
          <cell r="CB48">
            <v>198124.77657094941</v>
          </cell>
          <cell r="CC48">
            <v>3250.2296531166594</v>
          </cell>
          <cell r="CE48">
            <v>0.3818157002388034</v>
          </cell>
          <cell r="CO48">
            <v>3250.2296531166594</v>
          </cell>
          <cell r="CP48">
            <v>1357.2387562465167</v>
          </cell>
        </row>
        <row r="49">
          <cell r="A49" t="str">
            <v>Korba EAP</v>
          </cell>
          <cell r="B49">
            <v>8.1309999999999993E-3</v>
          </cell>
          <cell r="C49">
            <v>1132458</v>
          </cell>
          <cell r="D49">
            <v>58378220</v>
          </cell>
          <cell r="E49">
            <v>3.2899999999999999E-2</v>
          </cell>
          <cell r="G49">
            <v>39796</v>
          </cell>
          <cell r="H49">
            <v>9065</v>
          </cell>
          <cell r="J49">
            <v>39979</v>
          </cell>
          <cell r="K49">
            <v>182</v>
          </cell>
          <cell r="L49">
            <v>108255.36992109424</v>
          </cell>
          <cell r="M49">
            <v>18577.89592438356</v>
          </cell>
          <cell r="O49">
            <v>1024202.6300789057</v>
          </cell>
          <cell r="P49">
            <v>40162</v>
          </cell>
          <cell r="Q49">
            <v>183</v>
          </cell>
          <cell r="R49">
            <v>112293.49368688359</v>
          </cell>
          <cell r="S49">
            <v>16894.292534016622</v>
          </cell>
          <cell r="U49">
            <v>911909.13639202213</v>
          </cell>
          <cell r="V49">
            <v>40268</v>
          </cell>
          <cell r="W49">
            <v>107</v>
          </cell>
          <cell r="X49">
            <v>8795.0513228516047</v>
          </cell>
          <cell r="Y49">
            <v>35472.188458400182</v>
          </cell>
          <cell r="Z49">
            <v>35202.239781251788</v>
          </cell>
          <cell r="AA49">
            <v>40344</v>
          </cell>
          <cell r="AB49">
            <v>182</v>
          </cell>
          <cell r="AC49">
            <v>116466.22167800153</v>
          </cell>
          <cell r="AD49">
            <v>14959.806922981232</v>
          </cell>
          <cell r="AF49">
            <v>795442.91471402056</v>
          </cell>
          <cell r="AG49">
            <v>40527</v>
          </cell>
          <cell r="AH49">
            <v>183</v>
          </cell>
          <cell r="AI49">
            <v>120773.55380371869</v>
          </cell>
          <cell r="AJ49">
            <v>13120.885360599186</v>
          </cell>
          <cell r="AL49">
            <v>674669.36091030191</v>
          </cell>
          <cell r="AM49">
            <v>40633</v>
          </cell>
          <cell r="AN49">
            <v>106</v>
          </cell>
          <cell r="AO49">
            <v>6446.1422718865388</v>
          </cell>
          <cell r="AP49">
            <v>28080.692283580418</v>
          </cell>
          <cell r="AQ49">
            <v>25731.783232615351</v>
          </cell>
          <cell r="AR49">
            <v>40709</v>
          </cell>
          <cell r="AS49">
            <v>182</v>
          </cell>
          <cell r="AT49">
            <v>125282.79208597005</v>
          </cell>
          <cell r="AU49">
            <v>11067.904655503304</v>
          </cell>
          <cell r="AW49">
            <v>549386.56882433186</v>
          </cell>
          <cell r="AX49">
            <v>40892</v>
          </cell>
          <cell r="AY49">
            <v>183</v>
          </cell>
          <cell r="AZ49">
            <v>129926.63450282067</v>
          </cell>
          <cell r="BA49">
            <v>9062.1690819743962</v>
          </cell>
          <cell r="BC49">
            <v>419459.93432151119</v>
          </cell>
          <cell r="BD49">
            <v>40999</v>
          </cell>
          <cell r="BE49">
            <v>107</v>
          </cell>
          <cell r="BF49">
            <v>4045.5474158685361</v>
          </cell>
          <cell r="BG49">
            <v>20130.073737477702</v>
          </cell>
          <cell r="BH49">
            <v>17729.478881459698</v>
          </cell>
          <cell r="BI49">
            <v>41075</v>
          </cell>
          <cell r="BJ49">
            <v>183</v>
          </cell>
          <cell r="BK49">
            <v>134772.38307620547</v>
          </cell>
          <cell r="BL49">
            <v>6919.0203467658148</v>
          </cell>
          <cell r="BN49">
            <v>284687.55124530569</v>
          </cell>
          <cell r="BO49">
            <v>41258</v>
          </cell>
          <cell r="BP49">
            <v>183</v>
          </cell>
          <cell r="BQ49">
            <v>139752.7358749189</v>
          </cell>
          <cell r="BR49">
            <v>4695.9406569386629</v>
          </cell>
          <cell r="BT49">
            <v>144934.81537038679</v>
          </cell>
          <cell r="BU49">
            <v>41364</v>
          </cell>
          <cell r="BV49">
            <v>106</v>
          </cell>
          <cell r="BW49">
            <v>1384.7826715690051</v>
          </cell>
          <cell r="BX49">
            <v>11614.961003704477</v>
          </cell>
          <cell r="BY49">
            <v>8954.1962594049455</v>
          </cell>
          <cell r="BZ49">
            <v>41440</v>
          </cell>
          <cell r="CA49">
            <v>182</v>
          </cell>
          <cell r="CB49">
            <v>144935.00299580651</v>
          </cell>
          <cell r="CC49">
            <v>2377.6457191090467</v>
          </cell>
          <cell r="CE49">
            <v>-0.18762541972682811</v>
          </cell>
          <cell r="CO49">
            <v>2377.6457191090467</v>
          </cell>
          <cell r="CP49">
            <v>992.86304754004163</v>
          </cell>
        </row>
        <row r="50">
          <cell r="A50" t="str">
            <v>RSTPS I</v>
          </cell>
          <cell r="B50">
            <v>5.4720000000000003E-3</v>
          </cell>
          <cell r="C50">
            <v>762122</v>
          </cell>
          <cell r="D50">
            <v>39287371</v>
          </cell>
          <cell r="E50">
            <v>3.2899999999999999E-2</v>
          </cell>
          <cell r="G50">
            <v>39796</v>
          </cell>
          <cell r="H50">
            <v>6100</v>
          </cell>
          <cell r="J50">
            <v>39979</v>
          </cell>
          <cell r="K50">
            <v>182</v>
          </cell>
          <cell r="L50">
            <v>72853.693790213729</v>
          </cell>
          <cell r="M50">
            <v>12502.559209863015</v>
          </cell>
          <cell r="O50">
            <v>689268.30620978633</v>
          </cell>
          <cell r="P50">
            <v>40162</v>
          </cell>
          <cell r="Q50">
            <v>183</v>
          </cell>
          <cell r="R50">
            <v>75571.270133394064</v>
          </cell>
          <cell r="S50">
            <v>11369.527921088384</v>
          </cell>
          <cell r="U50">
            <v>613697.03607639228</v>
          </cell>
          <cell r="V50">
            <v>40268</v>
          </cell>
          <cell r="W50">
            <v>107</v>
          </cell>
          <cell r="X50">
            <v>5918.8977427389691</v>
          </cell>
          <cell r="Y50">
            <v>23872.087130951397</v>
          </cell>
          <cell r="Z50">
            <v>23690.984873690366</v>
          </cell>
          <cell r="AA50">
            <v>40344</v>
          </cell>
          <cell r="AB50">
            <v>182</v>
          </cell>
          <cell r="AC50">
            <v>78379.43242184534</v>
          </cell>
          <cell r="AD50">
            <v>10067.657842789649</v>
          </cell>
          <cell r="AF50">
            <v>535317.6036545469</v>
          </cell>
          <cell r="AG50">
            <v>40527</v>
          </cell>
          <cell r="AH50">
            <v>183</v>
          </cell>
          <cell r="AI50">
            <v>81278.180594508522</v>
          </cell>
          <cell r="AJ50">
            <v>8830.1005378710415</v>
          </cell>
          <cell r="AL50">
            <v>454039.42306003836</v>
          </cell>
          <cell r="AM50">
            <v>40633</v>
          </cell>
          <cell r="AN50">
            <v>106</v>
          </cell>
          <cell r="AO50">
            <v>4338.1289972043223</v>
          </cell>
          <cell r="AP50">
            <v>18897.758380660693</v>
          </cell>
          <cell r="AQ50">
            <v>17316.989635126047</v>
          </cell>
          <cell r="AR50">
            <v>40709</v>
          </cell>
          <cell r="AS50">
            <v>182</v>
          </cell>
          <cell r="AT50">
            <v>84312.807562960064</v>
          </cell>
          <cell r="AU50">
            <v>7448.4856367093089</v>
          </cell>
          <cell r="AW50">
            <v>369726.61549707828</v>
          </cell>
          <cell r="AX50">
            <v>40892</v>
          </cell>
          <cell r="AY50">
            <v>183</v>
          </cell>
          <cell r="AZ50">
            <v>87438.020415623512</v>
          </cell>
          <cell r="BA50">
            <v>6098.6658463650929</v>
          </cell>
          <cell r="BC50">
            <v>282288.59508145478</v>
          </cell>
          <cell r="BD50">
            <v>40999</v>
          </cell>
          <cell r="BE50">
            <v>107</v>
          </cell>
          <cell r="BF50">
            <v>2722.5768253842334</v>
          </cell>
          <cell r="BG50">
            <v>13547.151483074402</v>
          </cell>
          <cell r="BH50">
            <v>11931.599311254311</v>
          </cell>
          <cell r="BI50">
            <v>41075</v>
          </cell>
          <cell r="BJ50">
            <v>183</v>
          </cell>
          <cell r="BK50">
            <v>90699.112064075322</v>
          </cell>
          <cell r="BL50">
            <v>4656.3697107038752</v>
          </cell>
          <cell r="BN50">
            <v>191589.48301737948</v>
          </cell>
          <cell r="BO50">
            <v>41258</v>
          </cell>
          <cell r="BP50">
            <v>183</v>
          </cell>
          <cell r="BQ50">
            <v>94050.789657798086</v>
          </cell>
          <cell r="BR50">
            <v>3160.2816449390043</v>
          </cell>
          <cell r="BT50">
            <v>97538.69335958139</v>
          </cell>
          <cell r="BU50">
            <v>41364</v>
          </cell>
          <cell r="BV50">
            <v>106</v>
          </cell>
          <cell r="BW50">
            <v>931.93544992384682</v>
          </cell>
          <cell r="BX50">
            <v>7816.6513556428799</v>
          </cell>
          <cell r="BY50">
            <v>6026.0099801824936</v>
          </cell>
          <cell r="BZ50">
            <v>41440</v>
          </cell>
          <cell r="CA50">
            <v>182</v>
          </cell>
          <cell r="CB50">
            <v>97538.351542621254</v>
          </cell>
          <cell r="CC50">
            <v>1600.1155838315108</v>
          </cell>
          <cell r="CE50">
            <v>0.3418169601354748</v>
          </cell>
          <cell r="CO50">
            <v>1600.1155838315108</v>
          </cell>
          <cell r="CP50">
            <v>668.18013390766396</v>
          </cell>
        </row>
        <row r="51">
          <cell r="A51" t="str">
            <v>FSTPS I</v>
          </cell>
          <cell r="B51">
            <v>1.8749999999999999E-3</v>
          </cell>
          <cell r="C51">
            <v>261144</v>
          </cell>
          <cell r="D51">
            <v>13461956</v>
          </cell>
          <cell r="E51">
            <v>3.2899999999999999E-2</v>
          </cell>
          <cell r="G51">
            <v>39796</v>
          </cell>
          <cell r="H51">
            <v>2090</v>
          </cell>
          <cell r="J51">
            <v>39979</v>
          </cell>
          <cell r="K51">
            <v>182</v>
          </cell>
          <cell r="L51">
            <v>24963.573804212487</v>
          </cell>
          <cell r="M51">
            <v>4284.0494334246578</v>
          </cell>
          <cell r="O51">
            <v>236180.4261957875</v>
          </cell>
          <cell r="P51">
            <v>40162</v>
          </cell>
          <cell r="Q51">
            <v>183</v>
          </cell>
          <cell r="R51">
            <v>25894.760873558818</v>
          </cell>
          <cell r="S51">
            <v>3895.812306841035</v>
          </cell>
          <cell r="U51">
            <v>210285.66532222868</v>
          </cell>
          <cell r="V51">
            <v>40268</v>
          </cell>
          <cell r="W51">
            <v>107</v>
          </cell>
          <cell r="X51">
            <v>2028.1332263940865</v>
          </cell>
          <cell r="Y51">
            <v>8179.8617402656928</v>
          </cell>
          <cell r="Z51">
            <v>8117.9949666597786</v>
          </cell>
          <cell r="AA51">
            <v>40344</v>
          </cell>
          <cell r="AB51">
            <v>182</v>
          </cell>
          <cell r="AC51">
            <v>26856.98753489766</v>
          </cell>
          <cell r="AD51">
            <v>3449.7219364833991</v>
          </cell>
          <cell r="AF51">
            <v>183428.67778733102</v>
          </cell>
          <cell r="AG51">
            <v>40527</v>
          </cell>
          <cell r="AH51">
            <v>183</v>
          </cell>
          <cell r="AI51">
            <v>27850.25376730692</v>
          </cell>
          <cell r="AJ51">
            <v>3025.6686037100926</v>
          </cell>
          <cell r="AL51">
            <v>155578.4240200241</v>
          </cell>
          <cell r="AM51">
            <v>40633</v>
          </cell>
          <cell r="AN51">
            <v>106</v>
          </cell>
          <cell r="AO51">
            <v>1486.4772491162521</v>
          </cell>
          <cell r="AP51">
            <v>6475.3905401934917</v>
          </cell>
          <cell r="AQ51">
            <v>5933.7345629156571</v>
          </cell>
          <cell r="AR51">
            <v>40709</v>
          </cell>
          <cell r="AS51">
            <v>182</v>
          </cell>
          <cell r="AT51">
            <v>28890.079345860766</v>
          </cell>
          <cell r="AU51">
            <v>2552.2533899920554</v>
          </cell>
          <cell r="AW51">
            <v>126688.34467416334</v>
          </cell>
          <cell r="AX51">
            <v>40892</v>
          </cell>
          <cell r="AY51">
            <v>183</v>
          </cell>
          <cell r="AZ51">
            <v>29960.94449548503</v>
          </cell>
          <cell r="BA51">
            <v>2089.7329226842057</v>
          </cell>
          <cell r="BC51">
            <v>96727.400178678305</v>
          </cell>
          <cell r="BD51">
            <v>40999</v>
          </cell>
          <cell r="BE51">
            <v>107</v>
          </cell>
          <cell r="BF51">
            <v>932.90264890137325</v>
          </cell>
          <cell r="BG51">
            <v>4641.9863126762612</v>
          </cell>
          <cell r="BH51">
            <v>4088.4117124613822</v>
          </cell>
          <cell r="BI51">
            <v>41075</v>
          </cell>
          <cell r="BJ51">
            <v>183</v>
          </cell>
          <cell r="BK51">
            <v>31078.368991253876</v>
          </cell>
          <cell r="BL51">
            <v>1595.5250911116943</v>
          </cell>
          <cell r="BN51">
            <v>65649.031187424436</v>
          </cell>
          <cell r="BO51">
            <v>41258</v>
          </cell>
          <cell r="BP51">
            <v>183</v>
          </cell>
          <cell r="BQ51">
            <v>32226.833079015239</v>
          </cell>
          <cell r="BR51">
            <v>1082.8852659455515</v>
          </cell>
          <cell r="BT51">
            <v>33422.198108409197</v>
          </cell>
          <cell r="BU51">
            <v>41364</v>
          </cell>
          <cell r="BV51">
            <v>106</v>
          </cell>
          <cell r="BW51">
            <v>319.33307858429106</v>
          </cell>
          <cell r="BX51">
            <v>2678.4103570572461</v>
          </cell>
          <cell r="BY51">
            <v>2064.8407867401638</v>
          </cell>
          <cell r="BZ51">
            <v>41440</v>
          </cell>
          <cell r="CA51">
            <v>182</v>
          </cell>
          <cell r="CB51">
            <v>33421.858395909141</v>
          </cell>
          <cell r="CC51">
            <v>548.28887077680156</v>
          </cell>
          <cell r="CE51">
            <v>0.3397125000556116</v>
          </cell>
          <cell r="CO51">
            <v>548.28887077680156</v>
          </cell>
          <cell r="CP51">
            <v>228.9557921925105</v>
          </cell>
        </row>
        <row r="52">
          <cell r="A52" t="str">
            <v>RHSTPS I</v>
          </cell>
          <cell r="B52">
            <v>2.2629999999999998E-3</v>
          </cell>
          <cell r="C52">
            <v>315183</v>
          </cell>
          <cell r="D52">
            <v>16247683</v>
          </cell>
          <cell r="E52">
            <v>3.2899999999999999E-2</v>
          </cell>
          <cell r="G52">
            <v>39796</v>
          </cell>
          <cell r="H52">
            <v>2523</v>
          </cell>
          <cell r="J52">
            <v>39979</v>
          </cell>
          <cell r="K52">
            <v>182</v>
          </cell>
          <cell r="L52">
            <v>30129.369343430855</v>
          </cell>
          <cell r="M52">
            <v>5170.555527123287</v>
          </cell>
          <cell r="O52">
            <v>285053.63065656915</v>
          </cell>
          <cell r="P52">
            <v>40162</v>
          </cell>
          <cell r="Q52">
            <v>183</v>
          </cell>
          <cell r="R52">
            <v>31253.250056993922</v>
          </cell>
          <cell r="S52">
            <v>4701.9791619013859</v>
          </cell>
          <cell r="U52">
            <v>253800.38059957523</v>
          </cell>
          <cell r="V52">
            <v>40268</v>
          </cell>
          <cell r="W52">
            <v>107</v>
          </cell>
          <cell r="X52">
            <v>2447.8177529443415</v>
          </cell>
          <cell r="Y52">
            <v>9872.5346890246728</v>
          </cell>
          <cell r="Z52">
            <v>9797.3524419690148</v>
          </cell>
          <cell r="AA52">
            <v>40344</v>
          </cell>
          <cell r="AB52">
            <v>182</v>
          </cell>
          <cell r="AC52">
            <v>32414.593488785817</v>
          </cell>
          <cell r="AD52">
            <v>4163.5778601483189</v>
          </cell>
          <cell r="AF52">
            <v>221385.78711078942</v>
          </cell>
          <cell r="AG52">
            <v>40527</v>
          </cell>
          <cell r="AH52">
            <v>183</v>
          </cell>
          <cell r="AI52">
            <v>33613.399613554961</v>
          </cell>
          <cell r="AJ52">
            <v>3651.7737218025477</v>
          </cell>
          <cell r="AL52">
            <v>187772.38749723445</v>
          </cell>
          <cell r="AM52">
            <v>40633</v>
          </cell>
          <cell r="AN52">
            <v>106</v>
          </cell>
          <cell r="AO52">
            <v>1794.0751346790557</v>
          </cell>
          <cell r="AP52">
            <v>7815.3515819508666</v>
          </cell>
          <cell r="AQ52">
            <v>7161.6089636855795</v>
          </cell>
          <cell r="AR52">
            <v>40709</v>
          </cell>
          <cell r="AS52">
            <v>182</v>
          </cell>
          <cell r="AT52">
            <v>34868.39976516422</v>
          </cell>
          <cell r="AU52">
            <v>3080.3931557696997</v>
          </cell>
          <cell r="AW52">
            <v>152903.98773207024</v>
          </cell>
          <cell r="AX52">
            <v>40892</v>
          </cell>
          <cell r="AY52">
            <v>183</v>
          </cell>
          <cell r="AZ52">
            <v>36160.862609750729</v>
          </cell>
          <cell r="BA52">
            <v>2522.1617505163704</v>
          </cell>
          <cell r="BC52">
            <v>116743.1251223195</v>
          </cell>
          <cell r="BD52">
            <v>40999</v>
          </cell>
          <cell r="BE52">
            <v>107</v>
          </cell>
          <cell r="BF52">
            <v>1125.9474612824695</v>
          </cell>
          <cell r="BG52">
            <v>5602.55490628607</v>
          </cell>
          <cell r="BH52">
            <v>4934.427232889484</v>
          </cell>
          <cell r="BI52">
            <v>41075</v>
          </cell>
          <cell r="BJ52">
            <v>183</v>
          </cell>
          <cell r="BK52">
            <v>37509.519481177347</v>
          </cell>
          <cell r="BL52">
            <v>1925.6858449971205</v>
          </cell>
          <cell r="BN52">
            <v>79233.605641142145</v>
          </cell>
          <cell r="BO52">
            <v>41258</v>
          </cell>
          <cell r="BP52">
            <v>183</v>
          </cell>
          <cell r="BQ52">
            <v>38895.639070832796</v>
          </cell>
          <cell r="BR52">
            <v>1306.96375200993</v>
          </cell>
          <cell r="BT52">
            <v>40337.966570309349</v>
          </cell>
          <cell r="BU52">
            <v>41364</v>
          </cell>
          <cell r="BV52">
            <v>106</v>
          </cell>
          <cell r="BW52">
            <v>385.40993045834745</v>
          </cell>
          <cell r="BX52">
            <v>3232.6495970070505</v>
          </cell>
          <cell r="BY52">
            <v>2492.1120661829282</v>
          </cell>
          <cell r="BZ52">
            <v>41440</v>
          </cell>
          <cell r="CA52">
            <v>182</v>
          </cell>
          <cell r="CB52">
            <v>40337.954959969276</v>
          </cell>
          <cell r="CC52">
            <v>661.74157871150226</v>
          </cell>
          <cell r="CE52">
            <v>1.1610340072365943E-2</v>
          </cell>
          <cell r="CO52">
            <v>661.74157871150226</v>
          </cell>
          <cell r="CP52">
            <v>276.33164825315481</v>
          </cell>
        </row>
        <row r="53">
          <cell r="A53" t="str">
            <v>KHSTPS I</v>
          </cell>
          <cell r="B53">
            <v>1.668E-3</v>
          </cell>
          <cell r="C53">
            <v>232313</v>
          </cell>
          <cell r="D53">
            <v>11975756</v>
          </cell>
          <cell r="E53">
            <v>3.2899999999999999E-2</v>
          </cell>
          <cell r="G53">
            <v>39796</v>
          </cell>
          <cell r="H53">
            <v>1860</v>
          </cell>
          <cell r="J53">
            <v>39979</v>
          </cell>
          <cell r="K53">
            <v>182</v>
          </cell>
          <cell r="L53">
            <v>22207.595256227429</v>
          </cell>
          <cell r="M53">
            <v>3811.0788531506851</v>
          </cell>
          <cell r="O53">
            <v>210105.40474377258</v>
          </cell>
          <cell r="P53">
            <v>40162</v>
          </cell>
          <cell r="Q53">
            <v>183</v>
          </cell>
          <cell r="R53">
            <v>23035.979273117926</v>
          </cell>
          <cell r="S53">
            <v>3465.7030420296755</v>
          </cell>
          <cell r="U53">
            <v>187069.42547065465</v>
          </cell>
          <cell r="V53">
            <v>40268</v>
          </cell>
          <cell r="W53">
            <v>107</v>
          </cell>
          <cell r="X53">
            <v>1804.2205437927278</v>
          </cell>
          <cell r="Y53">
            <v>7276.7818951803602</v>
          </cell>
          <cell r="Z53">
            <v>7221.0024389730897</v>
          </cell>
          <cell r="AA53">
            <v>40344</v>
          </cell>
          <cell r="AB53">
            <v>182</v>
          </cell>
          <cell r="AC53">
            <v>23891.976111044958</v>
          </cell>
          <cell r="AD53">
            <v>3068.8611118717427</v>
          </cell>
          <cell r="AF53">
            <v>163177.44935960969</v>
          </cell>
          <cell r="AG53">
            <v>40527</v>
          </cell>
          <cell r="AH53">
            <v>183</v>
          </cell>
          <cell r="AI53">
            <v>24775.585751396236</v>
          </cell>
          <cell r="AJ53">
            <v>2691.623203724389</v>
          </cell>
          <cell r="AL53">
            <v>138401.86360821346</v>
          </cell>
          <cell r="AM53">
            <v>40633</v>
          </cell>
          <cell r="AN53">
            <v>106</v>
          </cell>
          <cell r="AO53">
            <v>1322.3634497185853</v>
          </cell>
          <cell r="AP53">
            <v>5760.4843155961316</v>
          </cell>
          <cell r="AQ53">
            <v>5278.6272215219888</v>
          </cell>
          <cell r="AR53">
            <v>40709</v>
          </cell>
          <cell r="AS53">
            <v>182</v>
          </cell>
          <cell r="AT53">
            <v>25700.614586077736</v>
          </cell>
          <cell r="AU53">
            <v>2270.4730929130428</v>
          </cell>
          <cell r="AW53">
            <v>112701.24902213573</v>
          </cell>
          <cell r="AX53">
            <v>40892</v>
          </cell>
          <cell r="AY53">
            <v>183</v>
          </cell>
          <cell r="AZ53">
            <v>26653.256223183482</v>
          </cell>
          <cell r="BA53">
            <v>1859.0148218837605</v>
          </cell>
          <cell r="BC53">
            <v>86047.99279895224</v>
          </cell>
          <cell r="BD53">
            <v>40999</v>
          </cell>
          <cell r="BE53">
            <v>107</v>
          </cell>
          <cell r="BF53">
            <v>829.90342205520972</v>
          </cell>
          <cell r="BG53">
            <v>4129.4879147968031</v>
          </cell>
          <cell r="BH53">
            <v>3637.0278871334272</v>
          </cell>
          <cell r="BI53">
            <v>41075</v>
          </cell>
          <cell r="BJ53">
            <v>183</v>
          </cell>
          <cell r="BK53">
            <v>27647.317054619449</v>
          </cell>
          <cell r="BL53">
            <v>1419.3675349168541</v>
          </cell>
          <cell r="BN53">
            <v>58400.675744332795</v>
          </cell>
          <cell r="BO53">
            <v>41258</v>
          </cell>
          <cell r="BP53">
            <v>183</v>
          </cell>
          <cell r="BQ53">
            <v>28668.990707091958</v>
          </cell>
          <cell r="BR53">
            <v>963.32314644905341</v>
          </cell>
          <cell r="BT53">
            <v>29731.685037240837</v>
          </cell>
          <cell r="BU53">
            <v>41364</v>
          </cell>
          <cell r="BV53">
            <v>106</v>
          </cell>
          <cell r="BW53">
            <v>284.07199561335256</v>
          </cell>
          <cell r="BX53">
            <v>2382.6906813659075</v>
          </cell>
          <cell r="BY53">
            <v>1836.8592549240502</v>
          </cell>
          <cell r="BZ53">
            <v>41440</v>
          </cell>
          <cell r="CA53">
            <v>182</v>
          </cell>
          <cell r="CB53">
            <v>29732.085229000775</v>
          </cell>
          <cell r="CC53">
            <v>487.74625661915252</v>
          </cell>
          <cell r="CE53">
            <v>-0.40019175993802492</v>
          </cell>
          <cell r="CO53">
            <v>487.74625661915252</v>
          </cell>
          <cell r="CP53">
            <v>203.67426100579996</v>
          </cell>
        </row>
        <row r="54">
          <cell r="A54" t="str">
            <v>FGUTPS I</v>
          </cell>
          <cell r="B54">
            <v>1.5499999999999999E-3</v>
          </cell>
          <cell r="C54">
            <v>215879</v>
          </cell>
          <cell r="D54">
            <v>11128550</v>
          </cell>
          <cell r="E54">
            <v>3.2899999999999999E-2</v>
          </cell>
          <cell r="G54">
            <v>39796</v>
          </cell>
          <cell r="H54">
            <v>1728</v>
          </cell>
          <cell r="J54">
            <v>39979</v>
          </cell>
          <cell r="K54">
            <v>182</v>
          </cell>
          <cell r="L54">
            <v>20636.554344815657</v>
          </cell>
          <cell r="M54">
            <v>3541.4802087671233</v>
          </cell>
          <cell r="O54">
            <v>195242.44565518433</v>
          </cell>
          <cell r="P54">
            <v>40162</v>
          </cell>
          <cell r="Q54">
            <v>183</v>
          </cell>
          <cell r="R54">
            <v>21406.33565547529</v>
          </cell>
          <cell r="S54">
            <v>3220.5375138525155</v>
          </cell>
          <cell r="U54">
            <v>173836.10999970904</v>
          </cell>
          <cell r="V54">
            <v>40268</v>
          </cell>
          <cell r="W54">
            <v>107</v>
          </cell>
          <cell r="X54">
            <v>1676.5897480328101</v>
          </cell>
          <cell r="Y54">
            <v>6762.0177226196392</v>
          </cell>
          <cell r="Z54">
            <v>6710.6074706524487</v>
          </cell>
          <cell r="AA54">
            <v>40344</v>
          </cell>
          <cell r="AB54">
            <v>182</v>
          </cell>
          <cell r="AC54">
            <v>22201.776362182067</v>
          </cell>
          <cell r="AD54">
            <v>2851.7694779623503</v>
          </cell>
          <cell r="AF54">
            <v>151634.33363752696</v>
          </cell>
          <cell r="AG54">
            <v>40527</v>
          </cell>
          <cell r="AH54">
            <v>183</v>
          </cell>
          <cell r="AI54">
            <v>23022.876447640389</v>
          </cell>
          <cell r="AJ54">
            <v>2501.2187192642696</v>
          </cell>
          <cell r="AL54">
            <v>128611.45718988657</v>
          </cell>
          <cell r="AM54">
            <v>40633</v>
          </cell>
          <cell r="AN54">
            <v>106</v>
          </cell>
          <cell r="AO54">
            <v>1228.8208104219461</v>
          </cell>
          <cell r="AP54">
            <v>5352.9881972266194</v>
          </cell>
          <cell r="AQ54">
            <v>4905.2192596157556</v>
          </cell>
          <cell r="AR54">
            <v>40709</v>
          </cell>
          <cell r="AS54">
            <v>182</v>
          </cell>
          <cell r="AT54">
            <v>23882.465592578232</v>
          </cell>
          <cell r="AU54">
            <v>2109.862146196172</v>
          </cell>
          <cell r="AW54">
            <v>104728.99159730834</v>
          </cell>
          <cell r="AX54">
            <v>40892</v>
          </cell>
          <cell r="AY54">
            <v>183</v>
          </cell>
          <cell r="AZ54">
            <v>24767.714116267623</v>
          </cell>
          <cell r="BA54">
            <v>1727.5118896162035</v>
          </cell>
          <cell r="BC54">
            <v>79961.277481040714</v>
          </cell>
          <cell r="BD54">
            <v>40999</v>
          </cell>
          <cell r="BE54">
            <v>107</v>
          </cell>
          <cell r="BF54">
            <v>771.19913730550024</v>
          </cell>
          <cell r="BG54">
            <v>3837.3740358123755</v>
          </cell>
          <cell r="BH54">
            <v>3379.7523626959296</v>
          </cell>
          <cell r="BI54">
            <v>41075</v>
          </cell>
          <cell r="BJ54">
            <v>183</v>
          </cell>
          <cell r="BK54">
            <v>25691.451699436537</v>
          </cell>
          <cell r="BL54">
            <v>1318.9667488495938</v>
          </cell>
          <cell r="BN54">
            <v>54269.825781604173</v>
          </cell>
          <cell r="BO54">
            <v>41258</v>
          </cell>
          <cell r="BP54">
            <v>183</v>
          </cell>
          <cell r="BQ54">
            <v>26640.848678652601</v>
          </cell>
          <cell r="BR54">
            <v>895.18449337891582</v>
          </cell>
          <cell r="BT54">
            <v>27628.977102951572</v>
          </cell>
          <cell r="BU54">
            <v>41364</v>
          </cell>
          <cell r="BV54">
            <v>106</v>
          </cell>
          <cell r="BW54">
            <v>263.98162944885837</v>
          </cell>
          <cell r="BX54">
            <v>2214.1512422285095</v>
          </cell>
          <cell r="BY54">
            <v>1706.9337343718676</v>
          </cell>
          <cell r="BZ54">
            <v>41440</v>
          </cell>
          <cell r="CA54">
            <v>182</v>
          </cell>
          <cell r="CB54">
            <v>27628.736273951559</v>
          </cell>
          <cell r="CC54">
            <v>453.2514769782286</v>
          </cell>
          <cell r="CE54">
            <v>0.24082900001303642</v>
          </cell>
          <cell r="CO54">
            <v>453.2514769782286</v>
          </cell>
          <cell r="CP54">
            <v>189.26984752937022</v>
          </cell>
        </row>
        <row r="55">
          <cell r="A55" t="str">
            <v>VSTPS I</v>
          </cell>
          <cell r="B55">
            <v>5.4900000000000001E-3</v>
          </cell>
          <cell r="C55">
            <v>764629</v>
          </cell>
          <cell r="D55">
            <v>39416606</v>
          </cell>
          <cell r="E55">
            <v>3.2899999999999999E-2</v>
          </cell>
          <cell r="G55">
            <v>39796</v>
          </cell>
          <cell r="H55">
            <v>6120</v>
          </cell>
          <cell r="J55">
            <v>39979</v>
          </cell>
          <cell r="K55">
            <v>182</v>
          </cell>
          <cell r="L55">
            <v>73093.34409873416</v>
          </cell>
          <cell r="M55">
            <v>12543.686373150686</v>
          </cell>
          <cell r="O55">
            <v>691535.6559012658</v>
          </cell>
          <cell r="P55">
            <v>40162</v>
          </cell>
          <cell r="Q55">
            <v>183</v>
          </cell>
          <cell r="R55">
            <v>75819.859837780226</v>
          </cell>
          <cell r="S55">
            <v>11406.928009547262</v>
          </cell>
          <cell r="U55">
            <v>615715.79606348556</v>
          </cell>
          <cell r="V55">
            <v>40268</v>
          </cell>
          <cell r="W55">
            <v>107</v>
          </cell>
          <cell r="X55">
            <v>5938.3679914583236</v>
          </cell>
          <cell r="Y55">
            <v>23950.614382697946</v>
          </cell>
          <cell r="Z55">
            <v>23768.982374156272</v>
          </cell>
          <cell r="AA55">
            <v>40344</v>
          </cell>
          <cell r="AB55">
            <v>182</v>
          </cell>
          <cell r="AC55">
            <v>78637.259502180357</v>
          </cell>
          <cell r="AD55">
            <v>10100.775462106682</v>
          </cell>
          <cell r="AF55">
            <v>537078.53656130517</v>
          </cell>
          <cell r="AG55">
            <v>40527</v>
          </cell>
          <cell r="AH55">
            <v>183</v>
          </cell>
          <cell r="AI55">
            <v>81545.543030674671</v>
          </cell>
          <cell r="AJ55">
            <v>8859.1472467798631</v>
          </cell>
          <cell r="AL55">
            <v>455532.99353063048</v>
          </cell>
          <cell r="AM55">
            <v>40633</v>
          </cell>
          <cell r="AN55">
            <v>106</v>
          </cell>
          <cell r="AO55">
            <v>4352.3993469553989</v>
          </cell>
          <cell r="AP55">
            <v>18959.922708886545</v>
          </cell>
          <cell r="AQ55">
            <v>17373.954064383619</v>
          </cell>
          <cell r="AR55">
            <v>40709</v>
          </cell>
          <cell r="AS55">
            <v>182</v>
          </cell>
          <cell r="AT55">
            <v>84590.152324680326</v>
          </cell>
          <cell r="AU55">
            <v>7472.9875579800255</v>
          </cell>
          <cell r="AW55">
            <v>370942.84120595013</v>
          </cell>
          <cell r="AX55">
            <v>40892</v>
          </cell>
          <cell r="AY55">
            <v>183</v>
          </cell>
          <cell r="AZ55">
            <v>87725.645482780164</v>
          </cell>
          <cell r="BA55">
            <v>6118.7275727360648</v>
          </cell>
          <cell r="BC55">
            <v>283217.19572316995</v>
          </cell>
          <cell r="BD55">
            <v>40999</v>
          </cell>
          <cell r="BE55">
            <v>107</v>
          </cell>
          <cell r="BF55">
            <v>2731.5328605596574</v>
          </cell>
          <cell r="BG55">
            <v>13591.715130716089</v>
          </cell>
          <cell r="BH55">
            <v>11970.848644320347</v>
          </cell>
          <cell r="BI55">
            <v>41075</v>
          </cell>
          <cell r="BJ55">
            <v>183</v>
          </cell>
          <cell r="BK55">
            <v>90997.464406391358</v>
          </cell>
          <cell r="BL55">
            <v>4671.6870418917506</v>
          </cell>
          <cell r="BN55">
            <v>192219.73131677858</v>
          </cell>
          <cell r="BO55">
            <v>41258</v>
          </cell>
          <cell r="BP55">
            <v>183</v>
          </cell>
          <cell r="BQ55">
            <v>94360.167255356631</v>
          </cell>
          <cell r="BR55">
            <v>3170.6776338052841</v>
          </cell>
          <cell r="BT55">
            <v>97859.564061421945</v>
          </cell>
          <cell r="BU55">
            <v>41364</v>
          </cell>
          <cell r="BV55">
            <v>106</v>
          </cell>
          <cell r="BW55">
            <v>935.00121563781602</v>
          </cell>
          <cell r="BX55">
            <v>7842.3646756970347</v>
          </cell>
          <cell r="BY55">
            <v>6045.833030775193</v>
          </cell>
          <cell r="BZ55">
            <v>41440</v>
          </cell>
          <cell r="CA55">
            <v>182</v>
          </cell>
          <cell r="CB55">
            <v>97859.201383221982</v>
          </cell>
          <cell r="CC55">
            <v>1605.3794457177596</v>
          </cell>
          <cell r="CE55">
            <v>0.36267819996282924</v>
          </cell>
          <cell r="CO55">
            <v>1605.3794457177596</v>
          </cell>
          <cell r="CP55">
            <v>670.37823007994359</v>
          </cell>
        </row>
        <row r="56">
          <cell r="A56" t="str">
            <v>Korba AD</v>
          </cell>
          <cell r="B56">
            <v>6.5170000000000002E-3</v>
          </cell>
          <cell r="C56">
            <v>907666</v>
          </cell>
          <cell r="D56">
            <v>46790168</v>
          </cell>
          <cell r="E56">
            <v>3.2899999999999999E-2</v>
          </cell>
          <cell r="G56">
            <v>39796</v>
          </cell>
          <cell r="H56">
            <v>7265</v>
          </cell>
          <cell r="J56">
            <v>39979</v>
          </cell>
          <cell r="K56">
            <v>182</v>
          </cell>
          <cell r="L56">
            <v>86766.725590428148</v>
          </cell>
          <cell r="M56">
            <v>14890.198561095891</v>
          </cell>
          <cell r="O56">
            <v>820899.2744095719</v>
          </cell>
          <cell r="P56">
            <v>40162</v>
          </cell>
          <cell r="Q56">
            <v>183</v>
          </cell>
          <cell r="R56">
            <v>90003.283526924177</v>
          </cell>
          <cell r="S56">
            <v>13540.789757363587</v>
          </cell>
          <cell r="U56">
            <v>730895.99088264769</v>
          </cell>
          <cell r="V56">
            <v>40268</v>
          </cell>
          <cell r="W56">
            <v>107</v>
          </cell>
          <cell r="X56">
            <v>7049.241525216944</v>
          </cell>
          <cell r="Y56">
            <v>28430.98831845948</v>
          </cell>
          <cell r="Z56">
            <v>28215.229843676425</v>
          </cell>
          <cell r="AA56">
            <v>40344</v>
          </cell>
          <cell r="AB56">
            <v>182</v>
          </cell>
          <cell r="AC56">
            <v>93347.726807961633</v>
          </cell>
          <cell r="AD56">
            <v>11990.298669060598</v>
          </cell>
          <cell r="AF56">
            <v>637548.2640746861</v>
          </cell>
          <cell r="AG56">
            <v>40527</v>
          </cell>
          <cell r="AH56">
            <v>183</v>
          </cell>
          <cell r="AI56">
            <v>96800.055360820916</v>
          </cell>
          <cell r="AJ56">
            <v>10516.402283601268</v>
          </cell>
          <cell r="AL56">
            <v>540748.20871386514</v>
          </cell>
          <cell r="AM56">
            <v>40633</v>
          </cell>
          <cell r="AN56">
            <v>106</v>
          </cell>
          <cell r="AO56">
            <v>5166.5898714211862</v>
          </cell>
          <cell r="AP56">
            <v>22506.700952661864</v>
          </cell>
          <cell r="AQ56">
            <v>20624.049298866106</v>
          </cell>
          <cell r="AR56">
            <v>40709</v>
          </cell>
          <cell r="AS56">
            <v>182</v>
          </cell>
          <cell r="AT56">
            <v>100414.21178505312</v>
          </cell>
          <cell r="AU56">
            <v>8870.9373264024143</v>
          </cell>
          <cell r="AW56">
            <v>440333.996928812</v>
          </cell>
          <cell r="AX56">
            <v>40892</v>
          </cell>
          <cell r="AY56">
            <v>183</v>
          </cell>
          <cell r="AZ56">
            <v>104136.25348110717</v>
          </cell>
          <cell r="BA56">
            <v>7263.339439203557</v>
          </cell>
          <cell r="BC56">
            <v>336197.74344770482</v>
          </cell>
          <cell r="BD56">
            <v>40999</v>
          </cell>
          <cell r="BE56">
            <v>107</v>
          </cell>
          <cell r="BF56">
            <v>3242.5120993396031</v>
          </cell>
          <cell r="BG56">
            <v>16134.276765605971</v>
          </cell>
          <cell r="BH56">
            <v>14210.198993524387</v>
          </cell>
          <cell r="BI56">
            <v>41075</v>
          </cell>
          <cell r="BJ56">
            <v>183</v>
          </cell>
          <cell r="BK56">
            <v>108020.12304853415</v>
          </cell>
          <cell r="BL56">
            <v>5545.6048054125922</v>
          </cell>
          <cell r="BN56">
            <v>228177.62039917067</v>
          </cell>
          <cell r="BO56">
            <v>41258</v>
          </cell>
          <cell r="BP56">
            <v>183</v>
          </cell>
          <cell r="BQ56">
            <v>112011.87796050258</v>
          </cell>
          <cell r="BR56">
            <v>3763.8054770884569</v>
          </cell>
          <cell r="BT56">
            <v>116165.74243866809</v>
          </cell>
          <cell r="BU56">
            <v>41364</v>
          </cell>
          <cell r="BV56">
            <v>106</v>
          </cell>
          <cell r="BW56">
            <v>1109.9079730975645</v>
          </cell>
          <cell r="BX56">
            <v>9309.4102825010486</v>
          </cell>
          <cell r="BY56">
            <v>7176.8061562590101</v>
          </cell>
          <cell r="BZ56">
            <v>41440</v>
          </cell>
          <cell r="CA56">
            <v>182</v>
          </cell>
          <cell r="CB56">
            <v>116165.46728860795</v>
          </cell>
          <cell r="CC56">
            <v>1905.6910481486486</v>
          </cell>
          <cell r="CE56">
            <v>0.27515006014436949</v>
          </cell>
          <cell r="CO56">
            <v>1905.6910481486486</v>
          </cell>
          <cell r="CP56">
            <v>795.7830750510841</v>
          </cell>
        </row>
        <row r="57">
          <cell r="A57" t="str">
            <v>KSTPS I</v>
          </cell>
          <cell r="B57">
            <v>1.4648E-2</v>
          </cell>
          <cell r="C57">
            <v>2040124</v>
          </cell>
          <cell r="D57">
            <v>105168388</v>
          </cell>
          <cell r="E57">
            <v>3.2899999999999999E-2</v>
          </cell>
          <cell r="G57">
            <v>39796</v>
          </cell>
          <cell r="H57">
            <v>16330</v>
          </cell>
          <cell r="J57">
            <v>39979</v>
          </cell>
          <cell r="K57">
            <v>182</v>
          </cell>
          <cell r="L57">
            <v>195022.09551152238</v>
          </cell>
          <cell r="M57">
            <v>33468.094485479451</v>
          </cell>
          <cell r="O57">
            <v>1845101.9044884776</v>
          </cell>
          <cell r="P57">
            <v>40162</v>
          </cell>
          <cell r="Q57">
            <v>183</v>
          </cell>
          <cell r="R57">
            <v>202296.77721380777</v>
          </cell>
          <cell r="S57">
            <v>30435.082291380211</v>
          </cell>
          <cell r="U57">
            <v>1642805.1272746697</v>
          </cell>
          <cell r="X57">
            <v>15844.292848068548</v>
          </cell>
          <cell r="Y57">
            <v>63903.176776859662</v>
          </cell>
          <cell r="Z57">
            <v>63417.469624928213</v>
          </cell>
          <cell r="AA57">
            <v>40344</v>
          </cell>
          <cell r="AB57">
            <v>182</v>
          </cell>
          <cell r="AC57">
            <v>209813.94848596316</v>
          </cell>
          <cell r="AD57">
            <v>26950.105592041829</v>
          </cell>
          <cell r="AF57">
            <v>1432991.1787887067</v>
          </cell>
          <cell r="AG57">
            <v>40527</v>
          </cell>
          <cell r="AH57">
            <v>183</v>
          </cell>
          <cell r="AI57">
            <v>217573.60916453961</v>
          </cell>
          <cell r="AJ57">
            <v>23637.287644200456</v>
          </cell>
          <cell r="AL57">
            <v>1215417.5696241669</v>
          </cell>
          <cell r="AM57">
            <v>40633</v>
          </cell>
          <cell r="AN57">
            <v>106</v>
          </cell>
          <cell r="AO57">
            <v>11612.732143307725</v>
          </cell>
          <cell r="AP57">
            <v>50587.393236242286</v>
          </cell>
          <cell r="AQ57">
            <v>46355.832531481457</v>
          </cell>
          <cell r="AR57">
            <v>40709</v>
          </cell>
          <cell r="AS57">
            <v>182</v>
          </cell>
          <cell r="AT57">
            <v>225697.00387102319</v>
          </cell>
          <cell r="AU57">
            <v>19938.841981905716</v>
          </cell>
          <cell r="AW57">
            <v>989720.56575314375</v>
          </cell>
          <cell r="AX57">
            <v>40892</v>
          </cell>
          <cell r="AY57">
            <v>183</v>
          </cell>
          <cell r="AZ57">
            <v>234062.88798392785</v>
          </cell>
          <cell r="BA57">
            <v>16325.508521177953</v>
          </cell>
          <cell r="BC57">
            <v>755657.67776921589</v>
          </cell>
          <cell r="BD57">
            <v>40999</v>
          </cell>
          <cell r="BE57">
            <v>107</v>
          </cell>
          <cell r="BF57">
            <v>7288.0595152081387</v>
          </cell>
          <cell r="BG57">
            <v>36264.350503083668</v>
          </cell>
          <cell r="BH57">
            <v>31939.677874984081</v>
          </cell>
          <cell r="BI57">
            <v>41075</v>
          </cell>
          <cell r="BJ57">
            <v>183</v>
          </cell>
          <cell r="BK57">
            <v>242792.50612473962</v>
          </cell>
          <cell r="BL57">
            <v>12464.625152178407</v>
          </cell>
          <cell r="BN57">
            <v>512865.17164447624</v>
          </cell>
          <cell r="BO57">
            <v>41258</v>
          </cell>
          <cell r="BP57">
            <v>183</v>
          </cell>
          <cell r="BQ57">
            <v>251764.61383542148</v>
          </cell>
          <cell r="BR57">
            <v>8459.7461340271202</v>
          </cell>
          <cell r="BT57">
            <v>261100.55780905476</v>
          </cell>
          <cell r="BU57">
            <v>41364</v>
          </cell>
          <cell r="BV57">
            <v>106</v>
          </cell>
          <cell r="BW57">
            <v>2494.6906446665685</v>
          </cell>
          <cell r="BX57">
            <v>20924.371286205525</v>
          </cell>
          <cell r="BY57">
            <v>16131.002415663954</v>
          </cell>
          <cell r="BZ57">
            <v>41440</v>
          </cell>
          <cell r="CA57">
            <v>182</v>
          </cell>
          <cell r="CB57">
            <v>261100.47028441448</v>
          </cell>
          <cell r="CC57">
            <v>4283.3367672576951</v>
          </cell>
          <cell r="CE57">
            <v>8.752464028657414E-2</v>
          </cell>
        </row>
        <row r="60">
          <cell r="A60" t="str">
            <v>FGUTPS II</v>
          </cell>
          <cell r="B60" t="str">
            <v>JPY</v>
          </cell>
          <cell r="C60">
            <v>6491318941</v>
          </cell>
          <cell r="D60">
            <v>3424170741</v>
          </cell>
          <cell r="E60">
            <v>1.9800000000000002E-2</v>
          </cell>
          <cell r="G60">
            <v>39796</v>
          </cell>
          <cell r="H60">
            <v>37844389.426030003</v>
          </cell>
          <cell r="J60">
            <v>39979</v>
          </cell>
          <cell r="K60">
            <v>180</v>
          </cell>
          <cell r="L60">
            <v>516497800</v>
          </cell>
          <cell r="M60">
            <v>64264057.515900008</v>
          </cell>
          <cell r="O60">
            <v>5974821141</v>
          </cell>
          <cell r="P60">
            <v>40162</v>
          </cell>
          <cell r="Q60">
            <v>180</v>
          </cell>
          <cell r="R60">
            <v>541641700</v>
          </cell>
          <cell r="S60">
            <v>59150729.295900002</v>
          </cell>
          <cell r="T60">
            <v>0</v>
          </cell>
          <cell r="U60">
            <v>5433179441</v>
          </cell>
          <cell r="V60">
            <v>40268</v>
          </cell>
          <cell r="W60">
            <v>106</v>
          </cell>
          <cell r="X60">
            <v>31675436.141030006</v>
          </cell>
          <cell r="Y60">
            <v>123414786.8118</v>
          </cell>
          <cell r="Z60">
            <v>117245833.52680001</v>
          </cell>
          <cell r="AA60">
            <v>40344</v>
          </cell>
          <cell r="AB60">
            <v>180</v>
          </cell>
          <cell r="AC60">
            <v>568880900</v>
          </cell>
          <cell r="AD60">
            <v>53788476.465900011</v>
          </cell>
          <cell r="AE60">
            <v>0</v>
          </cell>
          <cell r="AF60">
            <v>4864298541</v>
          </cell>
          <cell r="AG60">
            <v>40527</v>
          </cell>
          <cell r="AH60">
            <v>180</v>
          </cell>
          <cell r="AI60">
            <v>597167800</v>
          </cell>
          <cell r="AJ60">
            <v>48156555.555900015</v>
          </cell>
          <cell r="AK60">
            <v>0</v>
          </cell>
          <cell r="AL60">
            <v>4267130741</v>
          </cell>
          <cell r="AM60">
            <v>40633</v>
          </cell>
          <cell r="AN60">
            <v>106</v>
          </cell>
          <cell r="AO60">
            <v>24536586.299207672</v>
          </cell>
          <cell r="AP60">
            <v>101945032.02180003</v>
          </cell>
          <cell r="AQ60">
            <v>94806182.179977685</v>
          </cell>
          <cell r="AR60">
            <v>40709</v>
          </cell>
          <cell r="AS60">
            <v>180</v>
          </cell>
          <cell r="AT60">
            <v>627550000</v>
          </cell>
          <cell r="AU60">
            <v>42244594.335900001</v>
          </cell>
          <cell r="AV60">
            <v>0</v>
          </cell>
          <cell r="AW60">
            <v>3639580741</v>
          </cell>
          <cell r="AX60">
            <v>40892</v>
          </cell>
          <cell r="AY60">
            <v>180</v>
          </cell>
          <cell r="AZ60">
            <v>658979900</v>
          </cell>
          <cell r="BA60">
            <v>36031849.335900001</v>
          </cell>
          <cell r="BB60">
            <v>0</v>
          </cell>
          <cell r="BC60">
            <v>2980600841</v>
          </cell>
          <cell r="BD60">
            <v>40999</v>
          </cell>
          <cell r="BE60">
            <v>106</v>
          </cell>
          <cell r="BF60">
            <v>17138863.137235068</v>
          </cell>
          <cell r="BG60">
            <v>78276443.671800002</v>
          </cell>
          <cell r="BH60">
            <v>70878720.50982739</v>
          </cell>
          <cell r="BI60">
            <v>41075</v>
          </cell>
          <cell r="BJ60">
            <v>180</v>
          </cell>
          <cell r="BK60">
            <v>691457500</v>
          </cell>
          <cell r="BL60">
            <v>29507948.325900003</v>
          </cell>
          <cell r="BM60">
            <v>0</v>
          </cell>
          <cell r="BN60">
            <v>2289143341</v>
          </cell>
          <cell r="BO60">
            <v>41258</v>
          </cell>
          <cell r="BP60">
            <v>180</v>
          </cell>
          <cell r="BQ60">
            <v>726030400</v>
          </cell>
          <cell r="BR60">
            <v>22662519.075900003</v>
          </cell>
          <cell r="BS60">
            <v>0</v>
          </cell>
          <cell r="BT60">
            <v>1563112941</v>
          </cell>
          <cell r="BU60">
            <v>41364</v>
          </cell>
          <cell r="BV60">
            <v>106</v>
          </cell>
          <cell r="BW60">
            <v>8988113.535810411</v>
          </cell>
          <cell r="BX60">
            <v>52170467.401800007</v>
          </cell>
          <cell r="BY60">
            <v>44019717.80037535</v>
          </cell>
          <cell r="BZ60">
            <v>41440</v>
          </cell>
          <cell r="CA60">
            <v>180</v>
          </cell>
          <cell r="CB60">
            <v>762698600</v>
          </cell>
          <cell r="CC60">
            <v>15474818.115900001</v>
          </cell>
          <cell r="CD60">
            <v>0</v>
          </cell>
          <cell r="CE60">
            <v>800414341</v>
          </cell>
          <cell r="CF60">
            <v>41623</v>
          </cell>
          <cell r="CG60">
            <v>180</v>
          </cell>
          <cell r="CH60">
            <v>800414341</v>
          </cell>
          <cell r="CI60">
            <v>7924101.9759000009</v>
          </cell>
          <cell r="CJ60">
            <v>0</v>
          </cell>
          <cell r="CK60">
            <v>0</v>
          </cell>
          <cell r="CO60">
            <v>23398920.091800001</v>
          </cell>
          <cell r="CP60">
            <v>14410806.55598959</v>
          </cell>
        </row>
        <row r="63">
          <cell r="A63" t="str">
            <v>Simhadri I</v>
          </cell>
          <cell r="B63" t="str">
            <v>JPY</v>
          </cell>
          <cell r="C63">
            <v>16999164000</v>
          </cell>
          <cell r="D63">
            <v>8967059010</v>
          </cell>
          <cell r="E63">
            <v>2.3E-2</v>
          </cell>
          <cell r="G63">
            <v>39863</v>
          </cell>
          <cell r="H63">
            <v>42847207.89041096</v>
          </cell>
          <cell r="J63">
            <v>40045</v>
          </cell>
          <cell r="K63">
            <v>181</v>
          </cell>
          <cell r="L63">
            <v>472199000</v>
          </cell>
          <cell r="M63">
            <v>193883614.70410958</v>
          </cell>
          <cell r="O63">
            <v>16526965000</v>
          </cell>
          <cell r="P63">
            <v>40229</v>
          </cell>
          <cell r="Q63">
            <v>184</v>
          </cell>
          <cell r="R63">
            <v>472199000</v>
          </cell>
          <cell r="S63">
            <v>191622235.28767124</v>
          </cell>
          <cell r="T63">
            <v>0</v>
          </cell>
          <cell r="U63">
            <v>16054766000</v>
          </cell>
          <cell r="V63">
            <v>40268</v>
          </cell>
          <cell r="W63">
            <v>40</v>
          </cell>
          <cell r="X63">
            <v>40466807.452054791</v>
          </cell>
          <cell r="Y63">
            <v>385505849.99178082</v>
          </cell>
          <cell r="Z63">
            <v>383125449.55342466</v>
          </cell>
          <cell r="AA63">
            <v>40410</v>
          </cell>
          <cell r="AB63">
            <v>181</v>
          </cell>
          <cell r="AC63">
            <v>472199000</v>
          </cell>
          <cell r="AD63">
            <v>183112303.72054794</v>
          </cell>
          <cell r="AE63">
            <v>0</v>
          </cell>
          <cell r="AF63">
            <v>15582567000</v>
          </cell>
          <cell r="AG63">
            <v>40594</v>
          </cell>
          <cell r="AH63">
            <v>184</v>
          </cell>
          <cell r="AI63">
            <v>472199000</v>
          </cell>
          <cell r="AJ63">
            <v>180672393.27123287</v>
          </cell>
          <cell r="AK63">
            <v>0</v>
          </cell>
          <cell r="AL63">
            <v>15110368000</v>
          </cell>
          <cell r="AM63">
            <v>40633</v>
          </cell>
          <cell r="AN63">
            <v>40</v>
          </cell>
          <cell r="AO63">
            <v>38086407.01369863</v>
          </cell>
          <cell r="AP63">
            <v>363784696.99178082</v>
          </cell>
          <cell r="AQ63">
            <v>361404296.55342466</v>
          </cell>
          <cell r="AR63">
            <v>40775</v>
          </cell>
          <cell r="AS63">
            <v>181</v>
          </cell>
          <cell r="AT63">
            <v>472199000</v>
          </cell>
          <cell r="AU63">
            <v>172340991.73698631</v>
          </cell>
          <cell r="AV63">
            <v>0</v>
          </cell>
          <cell r="AW63">
            <v>14638169000</v>
          </cell>
          <cell r="AX63">
            <v>40959</v>
          </cell>
          <cell r="AY63">
            <v>184</v>
          </cell>
          <cell r="AZ63">
            <v>472199000</v>
          </cell>
          <cell r="BA63">
            <v>169722551.25479451</v>
          </cell>
          <cell r="BB63">
            <v>0</v>
          </cell>
          <cell r="BC63">
            <v>14165970000</v>
          </cell>
          <cell r="BD63">
            <v>40999</v>
          </cell>
          <cell r="BE63">
            <v>40</v>
          </cell>
          <cell r="BF63">
            <v>35706006.575342469</v>
          </cell>
          <cell r="BG63">
            <v>342063542.99178082</v>
          </cell>
          <cell r="BH63">
            <v>339683142.55342466</v>
          </cell>
          <cell r="BI63">
            <v>41141</v>
          </cell>
          <cell r="BJ63">
            <v>182</v>
          </cell>
          <cell r="BK63">
            <v>472199000</v>
          </cell>
          <cell r="BL63">
            <v>162462329.9178082</v>
          </cell>
          <cell r="BM63">
            <v>0</v>
          </cell>
          <cell r="BN63">
            <v>13693771000</v>
          </cell>
          <cell r="BO63">
            <v>41325</v>
          </cell>
          <cell r="BP63">
            <v>184</v>
          </cell>
          <cell r="BQ63">
            <v>472199000</v>
          </cell>
          <cell r="BR63">
            <v>158772709.23835617</v>
          </cell>
          <cell r="BS63">
            <v>0</v>
          </cell>
          <cell r="BT63">
            <v>13221572000</v>
          </cell>
          <cell r="BU63">
            <v>41364</v>
          </cell>
          <cell r="BV63">
            <v>39</v>
          </cell>
          <cell r="BW63">
            <v>32492465.983561642</v>
          </cell>
          <cell r="BX63">
            <v>321235039.15616441</v>
          </cell>
          <cell r="BY63">
            <v>318021498.56438357</v>
          </cell>
          <cell r="BZ63">
            <v>41506</v>
          </cell>
          <cell r="CA63">
            <v>181</v>
          </cell>
          <cell r="CB63">
            <v>472199000</v>
          </cell>
          <cell r="CC63">
            <v>150798367.76986301</v>
          </cell>
          <cell r="CD63">
            <v>0</v>
          </cell>
          <cell r="CE63">
            <v>12749373000</v>
          </cell>
          <cell r="CF63">
            <v>41690</v>
          </cell>
          <cell r="CG63">
            <v>184</v>
          </cell>
          <cell r="CH63">
            <v>472199000</v>
          </cell>
          <cell r="CI63">
            <v>147822867.22191781</v>
          </cell>
          <cell r="CJ63">
            <v>0</v>
          </cell>
          <cell r="CK63">
            <v>12277174000</v>
          </cell>
          <cell r="CL63">
            <v>41729</v>
          </cell>
          <cell r="CM63">
            <v>40</v>
          </cell>
          <cell r="CN63">
            <v>30945205.698630136</v>
          </cell>
          <cell r="CO63">
            <v>298621234.99178082</v>
          </cell>
          <cell r="CP63">
            <v>297073974.70684934</v>
          </cell>
        </row>
        <row r="65">
          <cell r="A65" t="str">
            <v>Simhadri I</v>
          </cell>
          <cell r="B65" t="str">
            <v>JPY</v>
          </cell>
          <cell r="C65">
            <v>12191869630</v>
          </cell>
          <cell r="D65">
            <v>6431211230</v>
          </cell>
          <cell r="E65">
            <v>1.7999999999999999E-2</v>
          </cell>
          <cell r="G65">
            <v>39891</v>
          </cell>
          <cell r="H65">
            <v>7214914.6303561637</v>
          </cell>
          <cell r="J65">
            <v>40076</v>
          </cell>
          <cell r="K65">
            <v>184</v>
          </cell>
          <cell r="M65">
            <v>110628689.99879451</v>
          </cell>
          <cell r="O65">
            <v>12191869630</v>
          </cell>
          <cell r="P65">
            <v>40257</v>
          </cell>
          <cell r="Q65">
            <v>181</v>
          </cell>
          <cell r="S65">
            <v>108824962.34120546</v>
          </cell>
          <cell r="T65">
            <v>0</v>
          </cell>
          <cell r="U65">
            <v>12191869630</v>
          </cell>
          <cell r="V65">
            <v>40268</v>
          </cell>
          <cell r="W65">
            <v>12</v>
          </cell>
          <cell r="X65">
            <v>7214914.6303561637</v>
          </cell>
          <cell r="Y65">
            <v>219453652.33999997</v>
          </cell>
          <cell r="Z65">
            <v>219453652.33999997</v>
          </cell>
          <cell r="AA65">
            <v>40441</v>
          </cell>
          <cell r="AB65">
            <v>184</v>
          </cell>
          <cell r="AD65">
            <v>110628690.99879451</v>
          </cell>
          <cell r="AE65">
            <v>0</v>
          </cell>
          <cell r="AF65">
            <v>12191869630</v>
          </cell>
          <cell r="AG65">
            <v>40622</v>
          </cell>
          <cell r="AH65">
            <v>181</v>
          </cell>
          <cell r="AI65">
            <v>297389630</v>
          </cell>
          <cell r="AJ65">
            <v>108824962.34120546</v>
          </cell>
          <cell r="AK65">
            <v>0</v>
          </cell>
          <cell r="AL65">
            <v>11894480000</v>
          </cell>
          <cell r="AM65">
            <v>40633</v>
          </cell>
          <cell r="AN65">
            <v>12</v>
          </cell>
          <cell r="AO65">
            <v>7038925.1506849304</v>
          </cell>
          <cell r="AP65">
            <v>219453653.33999997</v>
          </cell>
          <cell r="AQ65">
            <v>219277663.86032873</v>
          </cell>
          <cell r="AR65">
            <v>40806</v>
          </cell>
          <cell r="AS65">
            <v>184</v>
          </cell>
          <cell r="AT65">
            <v>297362000</v>
          </cell>
          <cell r="AU65">
            <v>107930185.64383559</v>
          </cell>
          <cell r="AV65">
            <v>0</v>
          </cell>
          <cell r="AW65">
            <v>11597118000</v>
          </cell>
          <cell r="AX65">
            <v>40988</v>
          </cell>
          <cell r="AY65">
            <v>182</v>
          </cell>
          <cell r="AZ65">
            <v>297362000</v>
          </cell>
          <cell r="BA65">
            <v>104088105.66575341</v>
          </cell>
          <cell r="BB65">
            <v>0</v>
          </cell>
          <cell r="BC65">
            <v>11299756000</v>
          </cell>
          <cell r="BD65">
            <v>40999</v>
          </cell>
          <cell r="BE65">
            <v>11</v>
          </cell>
          <cell r="BF65">
            <v>6129730.6520547932</v>
          </cell>
          <cell r="BG65">
            <v>212018291.309589</v>
          </cell>
          <cell r="BH65">
            <v>211109096.81095886</v>
          </cell>
          <cell r="BI65">
            <v>41172</v>
          </cell>
          <cell r="BJ65">
            <v>184</v>
          </cell>
          <cell r="BK65">
            <v>297362000</v>
          </cell>
          <cell r="BL65">
            <v>102533676.36164382</v>
          </cell>
          <cell r="BM65">
            <v>0</v>
          </cell>
          <cell r="BN65">
            <v>11002394000</v>
          </cell>
          <cell r="BO65">
            <v>41353</v>
          </cell>
          <cell r="BP65">
            <v>181</v>
          </cell>
          <cell r="BQ65">
            <v>297362000</v>
          </cell>
          <cell r="BR65">
            <v>98207670.279452041</v>
          </cell>
          <cell r="BS65">
            <v>0</v>
          </cell>
          <cell r="BT65">
            <v>10705032000</v>
          </cell>
          <cell r="BU65">
            <v>41364</v>
          </cell>
          <cell r="BV65">
            <v>11</v>
          </cell>
          <cell r="BW65">
            <v>5807113.2493150681</v>
          </cell>
          <cell r="BX65">
            <v>200741346.64109588</v>
          </cell>
          <cell r="BY65">
            <v>200418729.23835617</v>
          </cell>
          <cell r="BZ65">
            <v>41537</v>
          </cell>
          <cell r="CA65">
            <v>184</v>
          </cell>
          <cell r="CB65">
            <v>297362000</v>
          </cell>
          <cell r="CC65">
            <v>97137167.079452053</v>
          </cell>
          <cell r="CD65">
            <v>0</v>
          </cell>
          <cell r="CE65">
            <v>10407670000</v>
          </cell>
          <cell r="CF65">
            <v>41718</v>
          </cell>
          <cell r="CG65">
            <v>181</v>
          </cell>
          <cell r="CH65">
            <v>297362000</v>
          </cell>
          <cell r="CI65">
            <v>92899147.561643839</v>
          </cell>
          <cell r="CJ65">
            <v>0</v>
          </cell>
          <cell r="CK65">
            <v>10110308000</v>
          </cell>
          <cell r="CL65">
            <v>41729</v>
          </cell>
          <cell r="CM65">
            <v>12</v>
          </cell>
          <cell r="CN65">
            <v>5983086.3780821916</v>
          </cell>
          <cell r="CO65">
            <v>190036314.64109588</v>
          </cell>
          <cell r="CP65">
            <v>190212287.76986301</v>
          </cell>
        </row>
        <row r="67">
          <cell r="A67" t="str">
            <v>Simhadri I</v>
          </cell>
          <cell r="B67" t="str">
            <v>JPY</v>
          </cell>
          <cell r="C67">
            <v>24631749571</v>
          </cell>
          <cell r="D67">
            <v>12993247899</v>
          </cell>
          <cell r="E67">
            <v>1.7999999999999999E-2</v>
          </cell>
          <cell r="G67">
            <v>39863</v>
          </cell>
          <cell r="H67">
            <v>48588656.687999994</v>
          </cell>
          <cell r="J67">
            <v>40045</v>
          </cell>
          <cell r="K67">
            <v>181</v>
          </cell>
          <cell r="M67">
            <v>219863670.51319999</v>
          </cell>
          <cell r="O67">
            <v>24631749571</v>
          </cell>
          <cell r="P67">
            <v>40229</v>
          </cell>
          <cell r="Q67">
            <v>184</v>
          </cell>
          <cell r="S67">
            <v>223507820.76479998</v>
          </cell>
          <cell r="T67">
            <v>0</v>
          </cell>
          <cell r="U67">
            <v>24631749571</v>
          </cell>
          <cell r="V67">
            <v>40268</v>
          </cell>
          <cell r="W67">
            <v>40</v>
          </cell>
          <cell r="X67">
            <v>48588656.687999994</v>
          </cell>
          <cell r="Y67">
            <v>443371491.278</v>
          </cell>
          <cell r="Z67">
            <v>443371491.278</v>
          </cell>
          <cell r="AA67">
            <v>40410</v>
          </cell>
          <cell r="AB67">
            <v>181</v>
          </cell>
          <cell r="AD67">
            <v>219863671.51319999</v>
          </cell>
          <cell r="AE67">
            <v>0</v>
          </cell>
          <cell r="AF67">
            <v>24631749571</v>
          </cell>
          <cell r="AG67">
            <v>40594</v>
          </cell>
          <cell r="AH67">
            <v>184</v>
          </cell>
          <cell r="AJ67">
            <v>223507820.76479998</v>
          </cell>
          <cell r="AK67">
            <v>0</v>
          </cell>
          <cell r="AL67">
            <v>24631749571</v>
          </cell>
          <cell r="AM67">
            <v>40633</v>
          </cell>
          <cell r="AN67">
            <v>40</v>
          </cell>
          <cell r="AO67">
            <v>48588656.687999994</v>
          </cell>
          <cell r="AP67">
            <v>443371492.278</v>
          </cell>
          <cell r="AQ67">
            <v>443371492.278</v>
          </cell>
          <cell r="AR67">
            <v>40775</v>
          </cell>
          <cell r="AS67">
            <v>181</v>
          </cell>
          <cell r="AU67">
            <v>219863671.51319999</v>
          </cell>
          <cell r="AV67">
            <v>0</v>
          </cell>
          <cell r="AW67">
            <v>24631749571</v>
          </cell>
          <cell r="AX67">
            <v>40959</v>
          </cell>
          <cell r="AY67">
            <v>184</v>
          </cell>
          <cell r="AZ67">
            <v>665757571</v>
          </cell>
          <cell r="BA67">
            <v>223507820.76479998</v>
          </cell>
          <cell r="BB67">
            <v>0</v>
          </cell>
          <cell r="BC67">
            <v>23965992000</v>
          </cell>
          <cell r="BD67">
            <v>40999</v>
          </cell>
          <cell r="BE67">
            <v>40</v>
          </cell>
          <cell r="BF67">
            <v>47275381.479452044</v>
          </cell>
          <cell r="BG67">
            <v>443371492.278</v>
          </cell>
          <cell r="BH67">
            <v>442058217.06945205</v>
          </cell>
          <cell r="BI67">
            <v>41141</v>
          </cell>
          <cell r="BJ67">
            <v>182</v>
          </cell>
          <cell r="BK67">
            <v>665722000</v>
          </cell>
          <cell r="BL67">
            <v>215102985.73150679</v>
          </cell>
          <cell r="BM67">
            <v>0</v>
          </cell>
          <cell r="BN67">
            <v>23300270000</v>
          </cell>
          <cell r="BO67">
            <v>41325</v>
          </cell>
          <cell r="BP67">
            <v>184</v>
          </cell>
          <cell r="BQ67">
            <v>665722000</v>
          </cell>
          <cell r="BR67">
            <v>211426011.61643833</v>
          </cell>
          <cell r="BS67">
            <v>0</v>
          </cell>
          <cell r="BT67">
            <v>22634548000</v>
          </cell>
          <cell r="BU67">
            <v>41364</v>
          </cell>
          <cell r="BV67">
            <v>39</v>
          </cell>
          <cell r="BW67">
            <v>43532747.11232876</v>
          </cell>
          <cell r="BX67">
            <v>426528997.34794509</v>
          </cell>
          <cell r="BY67">
            <v>422786362.98082185</v>
          </cell>
          <cell r="BZ67">
            <v>41506</v>
          </cell>
          <cell r="CA67">
            <v>181</v>
          </cell>
          <cell r="CB67">
            <v>665722000</v>
          </cell>
          <cell r="CC67">
            <v>202036595.57260269</v>
          </cell>
          <cell r="CD67">
            <v>0</v>
          </cell>
          <cell r="CE67">
            <v>21968826000</v>
          </cell>
          <cell r="CF67">
            <v>41690</v>
          </cell>
          <cell r="CG67">
            <v>184</v>
          </cell>
          <cell r="CH67">
            <v>665722000</v>
          </cell>
          <cell r="CI67">
            <v>199344525.23835611</v>
          </cell>
          <cell r="CJ67">
            <v>0</v>
          </cell>
          <cell r="CK67">
            <v>21303104000</v>
          </cell>
          <cell r="CL67">
            <v>41729</v>
          </cell>
          <cell r="CM67">
            <v>40</v>
          </cell>
          <cell r="CN67">
            <v>42022561.315068491</v>
          </cell>
          <cell r="CO67">
            <v>401381120.8109588</v>
          </cell>
          <cell r="CP67">
            <v>399870935.01369852</v>
          </cell>
        </row>
        <row r="69">
          <cell r="A69" t="str">
            <v>Simhadri I</v>
          </cell>
          <cell r="B69" t="str">
            <v>JPY</v>
          </cell>
          <cell r="C69">
            <v>854649867</v>
          </cell>
          <cell r="D69">
            <v>450827805</v>
          </cell>
          <cell r="E69">
            <v>1.7999999999999999E-2</v>
          </cell>
          <cell r="G69">
            <v>39891</v>
          </cell>
          <cell r="H69">
            <v>505765.40074520546</v>
          </cell>
          <cell r="J69">
            <v>40076</v>
          </cell>
          <cell r="K69">
            <v>184</v>
          </cell>
          <cell r="M69">
            <v>7755068.4780931501</v>
          </cell>
          <cell r="O69">
            <v>854649867</v>
          </cell>
          <cell r="P69">
            <v>40257</v>
          </cell>
          <cell r="Q69">
            <v>181</v>
          </cell>
          <cell r="S69">
            <v>7628628.1279068487</v>
          </cell>
          <cell r="T69">
            <v>0</v>
          </cell>
          <cell r="U69">
            <v>854649867</v>
          </cell>
          <cell r="V69">
            <v>40268</v>
          </cell>
          <cell r="W69">
            <v>12</v>
          </cell>
          <cell r="X69">
            <v>505765.40074520546</v>
          </cell>
          <cell r="Y69">
            <v>15383696.605999999</v>
          </cell>
          <cell r="Z69">
            <v>15383696.605999999</v>
          </cell>
          <cell r="AA69">
            <v>40441</v>
          </cell>
          <cell r="AB69">
            <v>184</v>
          </cell>
          <cell r="AD69">
            <v>7755069.4780931501</v>
          </cell>
          <cell r="AE69">
            <v>0</v>
          </cell>
          <cell r="AF69">
            <v>854649867</v>
          </cell>
          <cell r="AG69">
            <v>40622</v>
          </cell>
          <cell r="AH69">
            <v>181</v>
          </cell>
          <cell r="AJ69">
            <v>7628628.1279068487</v>
          </cell>
          <cell r="AK69">
            <v>0</v>
          </cell>
          <cell r="AL69">
            <v>854649867</v>
          </cell>
          <cell r="AM69">
            <v>40633</v>
          </cell>
          <cell r="AN69">
            <v>12</v>
          </cell>
          <cell r="AO69">
            <v>505765.40074520546</v>
          </cell>
          <cell r="AP69">
            <v>15383697.605999999</v>
          </cell>
          <cell r="AQ69">
            <v>15383697.605999999</v>
          </cell>
          <cell r="AR69">
            <v>40806</v>
          </cell>
          <cell r="AS69">
            <v>184</v>
          </cell>
          <cell r="AU69">
            <v>7755069.4780931501</v>
          </cell>
          <cell r="AV69">
            <v>0</v>
          </cell>
          <cell r="AW69">
            <v>854649867</v>
          </cell>
          <cell r="AX69">
            <v>40988</v>
          </cell>
          <cell r="AY69">
            <v>182</v>
          </cell>
          <cell r="BA69">
            <v>7670775.2446356155</v>
          </cell>
          <cell r="BB69">
            <v>0</v>
          </cell>
          <cell r="BC69">
            <v>854649867</v>
          </cell>
          <cell r="BD69">
            <v>40999</v>
          </cell>
          <cell r="BE69">
            <v>11</v>
          </cell>
          <cell r="BF69">
            <v>463618.28401643829</v>
          </cell>
          <cell r="BG69">
            <v>15425844.722728767</v>
          </cell>
          <cell r="BH69">
            <v>15383697.605999999</v>
          </cell>
          <cell r="BI69">
            <v>41172</v>
          </cell>
          <cell r="BJ69">
            <v>184</v>
          </cell>
          <cell r="BL69">
            <v>7755069.4780931501</v>
          </cell>
          <cell r="BM69">
            <v>0</v>
          </cell>
          <cell r="BN69">
            <v>854649867</v>
          </cell>
          <cell r="BO69">
            <v>41353</v>
          </cell>
          <cell r="BP69">
            <v>181</v>
          </cell>
          <cell r="BQ69">
            <v>30555867</v>
          </cell>
          <cell r="BR69">
            <v>7628628.1279068487</v>
          </cell>
          <cell r="BS69">
            <v>0</v>
          </cell>
          <cell r="BT69">
            <v>824094000</v>
          </cell>
          <cell r="BU69">
            <v>41364</v>
          </cell>
          <cell r="BV69">
            <v>11</v>
          </cell>
          <cell r="BW69">
            <v>447042.77260273963</v>
          </cell>
          <cell r="BX69">
            <v>15383697.605999999</v>
          </cell>
          <cell r="BY69">
            <v>15367122.0945863</v>
          </cell>
          <cell r="BZ69">
            <v>41537</v>
          </cell>
          <cell r="CA69">
            <v>184</v>
          </cell>
          <cell r="CB69">
            <v>30522000</v>
          </cell>
          <cell r="CC69">
            <v>7477806.3780821906</v>
          </cell>
          <cell r="CD69">
            <v>0</v>
          </cell>
          <cell r="CE69">
            <v>793572000</v>
          </cell>
          <cell r="CF69">
            <v>41718</v>
          </cell>
          <cell r="CG69">
            <v>181</v>
          </cell>
          <cell r="CH69">
            <v>30522000</v>
          </cell>
          <cell r="CI69">
            <v>7083445.4136986285</v>
          </cell>
          <cell r="CJ69">
            <v>0</v>
          </cell>
          <cell r="CK69">
            <v>763050000</v>
          </cell>
          <cell r="CL69">
            <v>41729</v>
          </cell>
          <cell r="CM69">
            <v>12</v>
          </cell>
          <cell r="CN69">
            <v>451558.35616438347</v>
          </cell>
          <cell r="CO69">
            <v>14561251.791780818</v>
          </cell>
          <cell r="CP69">
            <v>14565767.375342462</v>
          </cell>
        </row>
        <row r="87">
          <cell r="A87" t="str">
            <v>Sipat II</v>
          </cell>
          <cell r="C87">
            <v>28506812.329999998</v>
          </cell>
          <cell r="D87">
            <v>1469526176</v>
          </cell>
          <cell r="E87">
            <v>3.85E-2</v>
          </cell>
          <cell r="G87">
            <v>39812</v>
          </cell>
          <cell r="H87">
            <v>277700.96000000002</v>
          </cell>
          <cell r="J87">
            <v>39994</v>
          </cell>
          <cell r="K87">
            <v>181</v>
          </cell>
          <cell r="L87">
            <v>4155540.8</v>
          </cell>
          <cell r="M87">
            <v>552079.03256001393</v>
          </cell>
          <cell r="N87">
            <v>0</v>
          </cell>
          <cell r="O87">
            <v>24351271.529999997</v>
          </cell>
          <cell r="P87">
            <v>40178</v>
          </cell>
          <cell r="Q87">
            <v>184</v>
          </cell>
          <cell r="R87">
            <v>4155540.8</v>
          </cell>
          <cell r="S87">
            <v>479178.90977366659</v>
          </cell>
          <cell r="T87">
            <v>0</v>
          </cell>
          <cell r="U87">
            <v>20195730.729999997</v>
          </cell>
          <cell r="V87">
            <v>40268</v>
          </cell>
          <cell r="W87">
            <v>91</v>
          </cell>
          <cell r="X87">
            <v>196543.72947931945</v>
          </cell>
          <cell r="Y87">
            <v>1031257.9423336806</v>
          </cell>
          <cell r="Z87">
            <v>950100.71181300003</v>
          </cell>
          <cell r="AA87">
            <v>40359</v>
          </cell>
          <cell r="AB87">
            <v>181</v>
          </cell>
          <cell r="AC87">
            <v>4155540.8</v>
          </cell>
          <cell r="AD87">
            <v>390927.63775556942</v>
          </cell>
          <cell r="AE87">
            <v>0</v>
          </cell>
          <cell r="AF87">
            <v>16040189.929999996</v>
          </cell>
          <cell r="AG87">
            <v>40543</v>
          </cell>
          <cell r="AH87">
            <v>184</v>
          </cell>
          <cell r="AI87">
            <v>4155540.8</v>
          </cell>
          <cell r="AJ87">
            <v>315635.29295588878</v>
          </cell>
          <cell r="AK87">
            <v>0</v>
          </cell>
          <cell r="AL87">
            <v>11884649.129999995</v>
          </cell>
          <cell r="AM87">
            <v>40633</v>
          </cell>
          <cell r="AN87">
            <v>91</v>
          </cell>
          <cell r="AO87">
            <v>114076.35130672598</v>
          </cell>
          <cell r="AP87">
            <v>706562.9307114582</v>
          </cell>
          <cell r="AQ87">
            <v>624095.55253886478</v>
          </cell>
          <cell r="AR87">
            <v>40724</v>
          </cell>
          <cell r="AS87">
            <v>181</v>
          </cell>
          <cell r="AT87">
            <v>4155540.8</v>
          </cell>
          <cell r="AU87">
            <v>230050.49295112491</v>
          </cell>
          <cell r="AV87">
            <v>0</v>
          </cell>
          <cell r="AW87">
            <v>7729108.3299999954</v>
          </cell>
          <cell r="AX87">
            <v>40908</v>
          </cell>
          <cell r="AY87">
            <v>184</v>
          </cell>
          <cell r="AZ87">
            <v>4155540.8</v>
          </cell>
          <cell r="BA87">
            <v>152091.67613811101</v>
          </cell>
          <cell r="BB87">
            <v>0</v>
          </cell>
          <cell r="BC87">
            <v>3573567.5299999956</v>
          </cell>
          <cell r="BD87">
            <v>40999</v>
          </cell>
          <cell r="BE87">
            <v>91</v>
          </cell>
          <cell r="BF87">
            <v>34301.352990013656</v>
          </cell>
          <cell r="BG87">
            <v>382142.16908923595</v>
          </cell>
          <cell r="BH87">
            <v>302367.17077252362</v>
          </cell>
          <cell r="BI87">
            <v>41090</v>
          </cell>
          <cell r="BJ87">
            <v>182</v>
          </cell>
          <cell r="BK87">
            <v>3573567.53</v>
          </cell>
          <cell r="BL87">
            <v>69555.521340861029</v>
          </cell>
          <cell r="BM87">
            <v>0</v>
          </cell>
          <cell r="BN87">
            <v>-4.1909515857696533E-9</v>
          </cell>
          <cell r="BW87">
            <v>0</v>
          </cell>
          <cell r="BX87">
            <v>69555.521340861029</v>
          </cell>
          <cell r="BY87">
            <v>35254.168350847372</v>
          </cell>
        </row>
        <row r="100">
          <cell r="A100" t="str">
            <v>ADB II Tranche A</v>
          </cell>
          <cell r="B100" t="str">
            <v>USD</v>
          </cell>
          <cell r="C100">
            <v>75000000</v>
          </cell>
          <cell r="D100">
            <v>3866250000</v>
          </cell>
          <cell r="E100">
            <v>2.3640000000000001E-2</v>
          </cell>
          <cell r="G100">
            <v>39860</v>
          </cell>
          <cell r="H100">
            <v>211775</v>
          </cell>
          <cell r="J100">
            <v>40039</v>
          </cell>
          <cell r="K100">
            <v>178</v>
          </cell>
          <cell r="L100">
            <v>0</v>
          </cell>
          <cell r="M100">
            <v>876650</v>
          </cell>
          <cell r="N100">
            <v>0</v>
          </cell>
          <cell r="O100">
            <v>75000000</v>
          </cell>
          <cell r="P100">
            <v>40223</v>
          </cell>
          <cell r="Q100">
            <v>184</v>
          </cell>
          <cell r="R100">
            <v>0</v>
          </cell>
          <cell r="S100">
            <v>906200</v>
          </cell>
          <cell r="T100">
            <v>0</v>
          </cell>
          <cell r="U100">
            <v>75000000</v>
          </cell>
          <cell r="V100">
            <v>40268</v>
          </cell>
          <cell r="W100">
            <v>46</v>
          </cell>
          <cell r="X100">
            <v>226550</v>
          </cell>
          <cell r="Y100">
            <v>1782850</v>
          </cell>
          <cell r="Z100">
            <v>1797625</v>
          </cell>
          <cell r="AA100">
            <v>40404</v>
          </cell>
          <cell r="AB100">
            <v>181</v>
          </cell>
          <cell r="AC100">
            <v>0</v>
          </cell>
          <cell r="AD100">
            <v>891425</v>
          </cell>
          <cell r="AE100">
            <v>0</v>
          </cell>
          <cell r="AF100">
            <v>75000000</v>
          </cell>
          <cell r="AG100">
            <v>40588</v>
          </cell>
          <cell r="AH100">
            <v>184</v>
          </cell>
          <cell r="AI100">
            <v>0</v>
          </cell>
          <cell r="AJ100">
            <v>906200</v>
          </cell>
          <cell r="AK100">
            <v>0</v>
          </cell>
          <cell r="AL100">
            <v>75000000</v>
          </cell>
          <cell r="AM100">
            <v>40633</v>
          </cell>
          <cell r="AN100">
            <v>46</v>
          </cell>
          <cell r="AO100">
            <v>226550</v>
          </cell>
          <cell r="AP100">
            <v>1797625</v>
          </cell>
          <cell r="AQ100">
            <v>1797625</v>
          </cell>
          <cell r="AR100">
            <v>40769</v>
          </cell>
          <cell r="AS100">
            <v>181</v>
          </cell>
          <cell r="AT100">
            <v>0</v>
          </cell>
          <cell r="AU100">
            <v>891425</v>
          </cell>
          <cell r="AV100">
            <v>0</v>
          </cell>
          <cell r="AW100">
            <v>75000000</v>
          </cell>
          <cell r="AX100">
            <v>40953</v>
          </cell>
          <cell r="AY100">
            <v>184</v>
          </cell>
          <cell r="AZ100">
            <v>0</v>
          </cell>
          <cell r="BA100">
            <v>906200</v>
          </cell>
          <cell r="BB100">
            <v>0</v>
          </cell>
          <cell r="BC100">
            <v>75000000</v>
          </cell>
          <cell r="BD100">
            <v>40999</v>
          </cell>
          <cell r="BE100">
            <v>47</v>
          </cell>
          <cell r="BF100">
            <v>231475</v>
          </cell>
          <cell r="BG100">
            <v>1797625</v>
          </cell>
          <cell r="BH100">
            <v>1802550</v>
          </cell>
          <cell r="BI100">
            <v>41135</v>
          </cell>
          <cell r="BJ100">
            <v>182</v>
          </cell>
          <cell r="BK100">
            <v>0</v>
          </cell>
          <cell r="BL100">
            <v>896350</v>
          </cell>
          <cell r="BM100">
            <v>0</v>
          </cell>
          <cell r="BN100">
            <v>75000000</v>
          </cell>
          <cell r="BO100">
            <v>41319</v>
          </cell>
          <cell r="BP100">
            <v>184</v>
          </cell>
          <cell r="BR100">
            <v>906200</v>
          </cell>
          <cell r="BS100">
            <v>0</v>
          </cell>
          <cell r="BT100">
            <v>75000000</v>
          </cell>
          <cell r="BU100">
            <v>41364</v>
          </cell>
          <cell r="BV100">
            <v>46</v>
          </cell>
          <cell r="BW100">
            <v>226550</v>
          </cell>
          <cell r="BX100">
            <v>1802550</v>
          </cell>
          <cell r="BY100">
            <v>1797625</v>
          </cell>
          <cell r="BZ100">
            <v>41500</v>
          </cell>
          <cell r="CA100">
            <v>181</v>
          </cell>
          <cell r="CB100">
            <v>8332499.9999999991</v>
          </cell>
          <cell r="CC100">
            <v>891425</v>
          </cell>
          <cell r="CD100">
            <v>0</v>
          </cell>
          <cell r="CE100">
            <v>66667500</v>
          </cell>
          <cell r="CF100">
            <v>41684</v>
          </cell>
          <cell r="CG100">
            <v>184</v>
          </cell>
          <cell r="CH100">
            <v>8332499.9999999991</v>
          </cell>
          <cell r="CI100">
            <v>805521.18</v>
          </cell>
          <cell r="CJ100">
            <v>0</v>
          </cell>
          <cell r="CK100">
            <v>58335000</v>
          </cell>
          <cell r="CL100">
            <v>41729</v>
          </cell>
          <cell r="CM100">
            <v>46</v>
          </cell>
          <cell r="CN100">
            <v>176210.59000000003</v>
          </cell>
          <cell r="CO100">
            <v>1696946.1800000002</v>
          </cell>
          <cell r="CP100">
            <v>1646606.7700000003</v>
          </cell>
        </row>
        <row r="101">
          <cell r="A101" t="str">
            <v xml:space="preserve">Project </v>
          </cell>
          <cell r="B101" t="str">
            <v>Share</v>
          </cell>
          <cell r="N101">
            <v>0</v>
          </cell>
          <cell r="O101">
            <v>0</v>
          </cell>
        </row>
        <row r="102">
          <cell r="A102" t="str">
            <v>Sipat I</v>
          </cell>
          <cell r="B102">
            <v>0.36666666666666664</v>
          </cell>
          <cell r="C102">
            <v>27500000</v>
          </cell>
          <cell r="D102">
            <v>1417625000</v>
          </cell>
          <cell r="E102">
            <v>2.3640000000000001E-2</v>
          </cell>
          <cell r="G102">
            <v>39860</v>
          </cell>
          <cell r="H102">
            <v>77650.833333333328</v>
          </cell>
          <cell r="J102">
            <v>40039</v>
          </cell>
          <cell r="K102">
            <v>178</v>
          </cell>
          <cell r="L102">
            <v>0</v>
          </cell>
          <cell r="M102">
            <v>321438.33333333331</v>
          </cell>
          <cell r="N102">
            <v>0</v>
          </cell>
          <cell r="O102">
            <v>27500000</v>
          </cell>
          <cell r="P102">
            <v>40223</v>
          </cell>
          <cell r="Q102">
            <v>184</v>
          </cell>
          <cell r="R102">
            <v>0</v>
          </cell>
          <cell r="S102">
            <v>332273.33333333331</v>
          </cell>
          <cell r="T102">
            <v>0</v>
          </cell>
          <cell r="U102">
            <v>27500000</v>
          </cell>
          <cell r="V102">
            <v>40268</v>
          </cell>
          <cell r="W102">
            <v>46</v>
          </cell>
          <cell r="X102">
            <v>83068.333333333328</v>
          </cell>
          <cell r="Y102">
            <v>653711.66666666663</v>
          </cell>
          <cell r="Z102">
            <v>659129.16666666663</v>
          </cell>
          <cell r="AA102">
            <v>40404</v>
          </cell>
          <cell r="AB102">
            <v>181</v>
          </cell>
          <cell r="AC102">
            <v>0</v>
          </cell>
          <cell r="AD102">
            <v>326855.83333333331</v>
          </cell>
          <cell r="AE102">
            <v>0</v>
          </cell>
          <cell r="AF102">
            <v>27500000</v>
          </cell>
          <cell r="AG102">
            <v>40588</v>
          </cell>
          <cell r="AH102">
            <v>184</v>
          </cell>
          <cell r="AI102">
            <v>0</v>
          </cell>
          <cell r="AJ102">
            <v>332273.33333333331</v>
          </cell>
          <cell r="AK102">
            <v>0</v>
          </cell>
          <cell r="AL102">
            <v>27500000</v>
          </cell>
          <cell r="AM102">
            <v>40633</v>
          </cell>
          <cell r="AN102">
            <v>46</v>
          </cell>
          <cell r="AO102">
            <v>83068.333333333328</v>
          </cell>
          <cell r="AP102">
            <v>659129.16666666663</v>
          </cell>
          <cell r="AQ102">
            <v>659129.16666666663</v>
          </cell>
          <cell r="AR102">
            <v>40769</v>
          </cell>
          <cell r="AS102">
            <v>181</v>
          </cell>
          <cell r="AT102">
            <v>0</v>
          </cell>
          <cell r="AU102">
            <v>326855.83333333331</v>
          </cell>
          <cell r="AV102">
            <v>0</v>
          </cell>
          <cell r="AW102">
            <v>27500000</v>
          </cell>
          <cell r="AX102">
            <v>40953</v>
          </cell>
          <cell r="AY102">
            <v>184</v>
          </cell>
          <cell r="AZ102">
            <v>0</v>
          </cell>
          <cell r="BA102">
            <v>332273.33333333331</v>
          </cell>
          <cell r="BB102">
            <v>0</v>
          </cell>
          <cell r="BC102">
            <v>27500000</v>
          </cell>
          <cell r="BD102">
            <v>40999</v>
          </cell>
          <cell r="BE102">
            <v>47</v>
          </cell>
          <cell r="BF102">
            <v>84874.166666666672</v>
          </cell>
          <cell r="BG102">
            <v>659129.16666666663</v>
          </cell>
          <cell r="BH102">
            <v>660934.99999999988</v>
          </cell>
          <cell r="BI102">
            <v>41135</v>
          </cell>
          <cell r="BJ102">
            <v>182</v>
          </cell>
          <cell r="BK102">
            <v>0</v>
          </cell>
          <cell r="BL102">
            <v>328661.66666666669</v>
          </cell>
          <cell r="BM102">
            <v>0</v>
          </cell>
          <cell r="BN102">
            <v>27500000</v>
          </cell>
          <cell r="BO102">
            <v>41319</v>
          </cell>
          <cell r="BP102">
            <v>184</v>
          </cell>
          <cell r="BR102">
            <v>332273.33333333331</v>
          </cell>
          <cell r="BS102">
            <v>0</v>
          </cell>
          <cell r="BT102">
            <v>27500000</v>
          </cell>
          <cell r="BU102">
            <v>41364</v>
          </cell>
          <cell r="BV102">
            <v>46</v>
          </cell>
          <cell r="BW102">
            <v>83068.333333333328</v>
          </cell>
          <cell r="BX102">
            <v>660935</v>
          </cell>
          <cell r="BY102">
            <v>659129.16666666674</v>
          </cell>
          <cell r="BZ102">
            <v>41500</v>
          </cell>
          <cell r="CA102">
            <v>181</v>
          </cell>
          <cell r="CB102">
            <v>3055249.9999999995</v>
          </cell>
          <cell r="CC102">
            <v>326855.83333333331</v>
          </cell>
          <cell r="CD102">
            <v>0</v>
          </cell>
          <cell r="CE102">
            <v>24444750</v>
          </cell>
          <cell r="CF102">
            <v>41684</v>
          </cell>
          <cell r="CG102">
            <v>184</v>
          </cell>
          <cell r="CH102">
            <v>3055249.9999999995</v>
          </cell>
          <cell r="CI102">
            <v>295357.766</v>
          </cell>
          <cell r="CJ102">
            <v>0</v>
          </cell>
          <cell r="CK102">
            <v>21389500</v>
          </cell>
          <cell r="CL102">
            <v>41729</v>
          </cell>
          <cell r="CM102">
            <v>46</v>
          </cell>
          <cell r="CN102">
            <v>64610.549666666673</v>
          </cell>
          <cell r="CO102">
            <v>622213.59933333332</v>
          </cell>
          <cell r="CP102">
            <v>603755.8156666666</v>
          </cell>
        </row>
        <row r="103">
          <cell r="A103" t="str">
            <v>Sipat II</v>
          </cell>
          <cell r="B103">
            <v>0.32285733333333333</v>
          </cell>
          <cell r="C103">
            <v>24214300</v>
          </cell>
          <cell r="D103">
            <v>1248247165</v>
          </cell>
          <cell r="E103">
            <v>2.3640000000000001E-2</v>
          </cell>
          <cell r="G103">
            <v>39860</v>
          </cell>
          <cell r="H103">
            <v>68373.111766666669</v>
          </cell>
          <cell r="J103">
            <v>40039</v>
          </cell>
          <cell r="K103">
            <v>178</v>
          </cell>
          <cell r="L103">
            <v>0</v>
          </cell>
          <cell r="M103">
            <v>283032.88126666663</v>
          </cell>
          <cell r="N103">
            <v>0</v>
          </cell>
          <cell r="O103">
            <v>24214300</v>
          </cell>
          <cell r="P103">
            <v>40223</v>
          </cell>
          <cell r="Q103">
            <v>184</v>
          </cell>
          <cell r="R103">
            <v>0</v>
          </cell>
          <cell r="S103">
            <v>292573.31546666665</v>
          </cell>
          <cell r="T103">
            <v>0</v>
          </cell>
          <cell r="U103">
            <v>24214300</v>
          </cell>
          <cell r="V103">
            <v>40268</v>
          </cell>
          <cell r="W103">
            <v>46</v>
          </cell>
          <cell r="X103">
            <v>73143.328866666663</v>
          </cell>
          <cell r="Y103">
            <v>575606.19673333329</v>
          </cell>
          <cell r="Z103">
            <v>580376.4138333333</v>
          </cell>
          <cell r="AA103">
            <v>40404</v>
          </cell>
          <cell r="AB103">
            <v>181</v>
          </cell>
          <cell r="AC103">
            <v>0</v>
          </cell>
          <cell r="AD103">
            <v>287803.09836666664</v>
          </cell>
          <cell r="AE103">
            <v>0</v>
          </cell>
          <cell r="AF103">
            <v>24214300</v>
          </cell>
          <cell r="AG103">
            <v>40588</v>
          </cell>
          <cell r="AH103">
            <v>184</v>
          </cell>
          <cell r="AI103">
            <v>0</v>
          </cell>
          <cell r="AJ103">
            <v>292573.31546666665</v>
          </cell>
          <cell r="AK103">
            <v>0</v>
          </cell>
          <cell r="AL103">
            <v>24214300</v>
          </cell>
          <cell r="AM103">
            <v>40633</v>
          </cell>
          <cell r="AN103">
            <v>46</v>
          </cell>
          <cell r="AO103">
            <v>73143.328866666663</v>
          </cell>
          <cell r="AP103">
            <v>580376.4138333333</v>
          </cell>
          <cell r="AQ103">
            <v>580376.4138333333</v>
          </cell>
          <cell r="AR103">
            <v>40769</v>
          </cell>
          <cell r="AS103">
            <v>181</v>
          </cell>
          <cell r="AT103">
            <v>0</v>
          </cell>
          <cell r="AU103">
            <v>287803.09836666664</v>
          </cell>
          <cell r="AV103">
            <v>0</v>
          </cell>
          <cell r="AW103">
            <v>24214300</v>
          </cell>
          <cell r="AX103">
            <v>40953</v>
          </cell>
          <cell r="AY103">
            <v>184</v>
          </cell>
          <cell r="AZ103">
            <v>0</v>
          </cell>
          <cell r="BA103">
            <v>292573.31546666665</v>
          </cell>
          <cell r="BB103">
            <v>0</v>
          </cell>
          <cell r="BC103">
            <v>24214300</v>
          </cell>
          <cell r="BD103">
            <v>40999</v>
          </cell>
          <cell r="BE103">
            <v>47</v>
          </cell>
          <cell r="BF103">
            <v>74733.401233333338</v>
          </cell>
          <cell r="BG103">
            <v>580376.4138333333</v>
          </cell>
          <cell r="BH103">
            <v>581966.48619999993</v>
          </cell>
          <cell r="BI103">
            <v>41135</v>
          </cell>
          <cell r="BJ103">
            <v>182</v>
          </cell>
          <cell r="BK103">
            <v>0</v>
          </cell>
          <cell r="BL103">
            <v>289393.17073333333</v>
          </cell>
          <cell r="BM103">
            <v>0</v>
          </cell>
          <cell r="BN103">
            <v>24214300</v>
          </cell>
          <cell r="BO103">
            <v>41319</v>
          </cell>
          <cell r="BP103">
            <v>184</v>
          </cell>
          <cell r="BR103">
            <v>292573.31546666665</v>
          </cell>
          <cell r="BS103">
            <v>0</v>
          </cell>
          <cell r="BT103">
            <v>24214300</v>
          </cell>
          <cell r="BU103">
            <v>41364</v>
          </cell>
          <cell r="BV103">
            <v>46</v>
          </cell>
          <cell r="BW103">
            <v>73143.328866666663</v>
          </cell>
          <cell r="BX103">
            <v>581966.48619999993</v>
          </cell>
          <cell r="BY103">
            <v>580376.41383333318</v>
          </cell>
          <cell r="BZ103">
            <v>41500</v>
          </cell>
          <cell r="CA103">
            <v>181</v>
          </cell>
          <cell r="CB103">
            <v>2690208.73</v>
          </cell>
          <cell r="CC103">
            <v>287803.09836666664</v>
          </cell>
          <cell r="CD103">
            <v>0</v>
          </cell>
          <cell r="CE103">
            <v>21524091.27</v>
          </cell>
          <cell r="CF103">
            <v>41684</v>
          </cell>
          <cell r="CG103">
            <v>184</v>
          </cell>
          <cell r="CH103">
            <v>2690208.73</v>
          </cell>
          <cell r="CI103">
            <v>260068.42011832003</v>
          </cell>
          <cell r="CJ103">
            <v>0</v>
          </cell>
          <cell r="CK103">
            <v>18833882.539999999</v>
          </cell>
          <cell r="CL103">
            <v>41729</v>
          </cell>
          <cell r="CM103">
            <v>46</v>
          </cell>
          <cell r="CN103">
            <v>56890.881192493332</v>
          </cell>
          <cell r="CO103">
            <v>547871.51848498662</v>
          </cell>
          <cell r="CP103">
            <v>531619.07081081334</v>
          </cell>
        </row>
        <row r="104">
          <cell r="A104" t="str">
            <v>KHSTPS II</v>
          </cell>
          <cell r="B104">
            <v>0.31047599999999997</v>
          </cell>
          <cell r="C104">
            <v>23285700</v>
          </cell>
          <cell r="D104">
            <v>1200377835</v>
          </cell>
          <cell r="E104">
            <v>2.3640000000000001E-2</v>
          </cell>
          <cell r="G104">
            <v>39860</v>
          </cell>
          <cell r="H104">
            <v>65751.054900000003</v>
          </cell>
          <cell r="J104">
            <v>40039</v>
          </cell>
          <cell r="K104">
            <v>178</v>
          </cell>
          <cell r="L104">
            <v>0</v>
          </cell>
          <cell r="M104">
            <v>272178.78539999999</v>
          </cell>
          <cell r="N104">
            <v>0</v>
          </cell>
          <cell r="O104">
            <v>23285700</v>
          </cell>
          <cell r="P104">
            <v>40223</v>
          </cell>
          <cell r="Q104">
            <v>184</v>
          </cell>
          <cell r="R104">
            <v>0</v>
          </cell>
          <cell r="S104">
            <v>281353.35119999998</v>
          </cell>
          <cell r="T104">
            <v>0</v>
          </cell>
          <cell r="U104">
            <v>23285700</v>
          </cell>
          <cell r="V104">
            <v>40268</v>
          </cell>
          <cell r="W104">
            <v>46</v>
          </cell>
          <cell r="X104">
            <v>70338.337799999994</v>
          </cell>
          <cell r="Y104">
            <v>553532.13659999997</v>
          </cell>
          <cell r="Z104">
            <v>558119.41949999996</v>
          </cell>
          <cell r="AA104">
            <v>40404</v>
          </cell>
          <cell r="AB104">
            <v>181</v>
          </cell>
          <cell r="AC104">
            <v>0</v>
          </cell>
          <cell r="AD104">
            <v>276766.06829999998</v>
          </cell>
          <cell r="AE104">
            <v>0</v>
          </cell>
          <cell r="AF104">
            <v>23285700</v>
          </cell>
          <cell r="AG104">
            <v>40588</v>
          </cell>
          <cell r="AH104">
            <v>184</v>
          </cell>
          <cell r="AI104">
            <v>0</v>
          </cell>
          <cell r="AJ104">
            <v>281353.35119999998</v>
          </cell>
          <cell r="AK104">
            <v>0</v>
          </cell>
          <cell r="AL104">
            <v>23285700</v>
          </cell>
          <cell r="AM104">
            <v>40633</v>
          </cell>
          <cell r="AN104">
            <v>46</v>
          </cell>
          <cell r="AO104">
            <v>70338.337799999994</v>
          </cell>
          <cell r="AP104">
            <v>558119.41949999996</v>
          </cell>
          <cell r="AQ104">
            <v>558119.41949999996</v>
          </cell>
          <cell r="AR104">
            <v>40769</v>
          </cell>
          <cell r="AS104">
            <v>181</v>
          </cell>
          <cell r="AT104">
            <v>0</v>
          </cell>
          <cell r="AU104">
            <v>276766.06829999998</v>
          </cell>
          <cell r="AV104">
            <v>0</v>
          </cell>
          <cell r="AW104">
            <v>23285700</v>
          </cell>
          <cell r="AX104">
            <v>40953</v>
          </cell>
          <cell r="AY104">
            <v>184</v>
          </cell>
          <cell r="AZ104">
            <v>0</v>
          </cell>
          <cell r="BA104">
            <v>281353.35119999998</v>
          </cell>
          <cell r="BB104">
            <v>0</v>
          </cell>
          <cell r="BC104">
            <v>23285700</v>
          </cell>
          <cell r="BD104">
            <v>40999</v>
          </cell>
          <cell r="BE104">
            <v>47</v>
          </cell>
          <cell r="BF104">
            <v>71867.432099999991</v>
          </cell>
          <cell r="BG104">
            <v>558119.41949999996</v>
          </cell>
          <cell r="BH104">
            <v>559648.51379999996</v>
          </cell>
          <cell r="BI104">
            <v>41135</v>
          </cell>
          <cell r="BJ104">
            <v>182</v>
          </cell>
          <cell r="BK104">
            <v>0</v>
          </cell>
          <cell r="BL104">
            <v>278295.16259999998</v>
          </cell>
          <cell r="BM104">
            <v>0</v>
          </cell>
          <cell r="BN104">
            <v>23285700</v>
          </cell>
          <cell r="BO104">
            <v>41319</v>
          </cell>
          <cell r="BP104">
            <v>184</v>
          </cell>
          <cell r="BR104">
            <v>281353.35119999998</v>
          </cell>
          <cell r="BS104">
            <v>0</v>
          </cell>
          <cell r="BT104">
            <v>23285700</v>
          </cell>
          <cell r="BU104">
            <v>41364</v>
          </cell>
          <cell r="BV104">
            <v>46</v>
          </cell>
          <cell r="BW104">
            <v>70338.337799999994</v>
          </cell>
          <cell r="BX104">
            <v>559648.51379999996</v>
          </cell>
          <cell r="BY104">
            <v>558119.41949999996</v>
          </cell>
          <cell r="BZ104">
            <v>41500</v>
          </cell>
          <cell r="CA104">
            <v>181</v>
          </cell>
          <cell r="CB104">
            <v>2587041.2699999996</v>
          </cell>
          <cell r="CC104">
            <v>276766.06829999998</v>
          </cell>
          <cell r="CD104">
            <v>0</v>
          </cell>
          <cell r="CE104">
            <v>20698658.73</v>
          </cell>
          <cell r="CF104">
            <v>41684</v>
          </cell>
          <cell r="CG104">
            <v>184</v>
          </cell>
          <cell r="CH104">
            <v>2587041.2699999996</v>
          </cell>
          <cell r="CI104">
            <v>250094.99388168004</v>
          </cell>
          <cell r="CJ104">
            <v>0</v>
          </cell>
          <cell r="CK104">
            <v>18111617.460000001</v>
          </cell>
          <cell r="CL104">
            <v>41729</v>
          </cell>
          <cell r="CM104">
            <v>46</v>
          </cell>
          <cell r="CN104">
            <v>54709.159140840005</v>
          </cell>
          <cell r="CO104">
            <v>526861.06218168</v>
          </cell>
          <cell r="CP104">
            <v>511231.88352252007</v>
          </cell>
        </row>
        <row r="106">
          <cell r="A106" t="str">
            <v>ADB II Tranche B</v>
          </cell>
          <cell r="B106" t="str">
            <v>USD</v>
          </cell>
          <cell r="C106">
            <v>225000000</v>
          </cell>
          <cell r="D106">
            <v>11598750000</v>
          </cell>
          <cell r="E106">
            <v>2.213E-2</v>
          </cell>
          <cell r="G106">
            <v>39860</v>
          </cell>
          <cell r="H106">
            <v>594743.75</v>
          </cell>
          <cell r="J106">
            <v>40039</v>
          </cell>
          <cell r="K106">
            <v>178</v>
          </cell>
          <cell r="L106">
            <v>0</v>
          </cell>
          <cell r="M106">
            <v>2461962.5</v>
          </cell>
          <cell r="N106">
            <v>0</v>
          </cell>
          <cell r="O106">
            <v>225000000</v>
          </cell>
          <cell r="P106">
            <v>40223</v>
          </cell>
          <cell r="Q106">
            <v>184</v>
          </cell>
          <cell r="R106">
            <v>0</v>
          </cell>
          <cell r="S106">
            <v>2544950</v>
          </cell>
          <cell r="T106">
            <v>0</v>
          </cell>
          <cell r="U106">
            <v>225000000</v>
          </cell>
          <cell r="V106">
            <v>40268</v>
          </cell>
          <cell r="W106">
            <v>46</v>
          </cell>
          <cell r="X106">
            <v>636237.5</v>
          </cell>
          <cell r="Y106">
            <v>5006912.5</v>
          </cell>
          <cell r="Z106">
            <v>5048406.25</v>
          </cell>
          <cell r="AA106">
            <v>40404</v>
          </cell>
          <cell r="AB106">
            <v>181</v>
          </cell>
          <cell r="AC106">
            <v>32143499.999999996</v>
          </cell>
          <cell r="AD106">
            <v>2503456.25</v>
          </cell>
          <cell r="AE106">
            <v>0</v>
          </cell>
          <cell r="AF106">
            <v>192856500</v>
          </cell>
          <cell r="AG106">
            <v>40588</v>
          </cell>
          <cell r="AH106">
            <v>184</v>
          </cell>
          <cell r="AI106">
            <v>32143499.999999996</v>
          </cell>
          <cell r="AJ106">
            <v>2181378.4429999995</v>
          </cell>
          <cell r="AK106">
            <v>0</v>
          </cell>
          <cell r="AL106">
            <v>160713000</v>
          </cell>
          <cell r="AM106">
            <v>40633</v>
          </cell>
          <cell r="AN106">
            <v>46</v>
          </cell>
          <cell r="AO106">
            <v>454451.72150000004</v>
          </cell>
          <cell r="AP106">
            <v>4684834.693</v>
          </cell>
          <cell r="AQ106">
            <v>4503048.9145</v>
          </cell>
          <cell r="AR106">
            <v>40769</v>
          </cell>
          <cell r="AS106">
            <v>181</v>
          </cell>
          <cell r="AT106">
            <v>32143499.999999996</v>
          </cell>
          <cell r="AU106">
            <v>1788168.73025</v>
          </cell>
          <cell r="AV106">
            <v>0</v>
          </cell>
          <cell r="AW106">
            <v>128569500</v>
          </cell>
          <cell r="AX106">
            <v>40953</v>
          </cell>
          <cell r="AY106">
            <v>184</v>
          </cell>
          <cell r="AZ106">
            <v>32143499.999999996</v>
          </cell>
          <cell r="BA106">
            <v>1454235.3290000001</v>
          </cell>
          <cell r="BB106">
            <v>0</v>
          </cell>
          <cell r="BC106">
            <v>96426000</v>
          </cell>
          <cell r="BD106">
            <v>40999</v>
          </cell>
          <cell r="BE106">
            <v>47</v>
          </cell>
          <cell r="BF106">
            <v>278593.46350000001</v>
          </cell>
          <cell r="BG106">
            <v>3242404.0592499999</v>
          </cell>
          <cell r="BH106">
            <v>3066545.80125</v>
          </cell>
          <cell r="BI106">
            <v>41135</v>
          </cell>
          <cell r="BJ106">
            <v>182</v>
          </cell>
          <cell r="BK106">
            <v>32143499.999999996</v>
          </cell>
          <cell r="BL106">
            <v>1078808.7309999999</v>
          </cell>
          <cell r="BM106">
            <v>0</v>
          </cell>
          <cell r="BN106">
            <v>64282500</v>
          </cell>
          <cell r="BO106">
            <v>41319</v>
          </cell>
          <cell r="BP106">
            <v>184</v>
          </cell>
          <cell r="BQ106">
            <v>32143499.999999996</v>
          </cell>
          <cell r="BR106">
            <v>727092.21499999997</v>
          </cell>
          <cell r="BS106">
            <v>0</v>
          </cell>
          <cell r="BT106">
            <v>32139000.000000004</v>
          </cell>
          <cell r="BU106">
            <v>41364</v>
          </cell>
          <cell r="BV106">
            <v>46</v>
          </cell>
          <cell r="BW106">
            <v>90880.164500000014</v>
          </cell>
          <cell r="BX106">
            <v>1805900.946</v>
          </cell>
          <cell r="BY106">
            <v>1618187.6469999999</v>
          </cell>
          <cell r="BZ106">
            <v>41500</v>
          </cell>
          <cell r="CA106">
            <v>181</v>
          </cell>
          <cell r="CB106">
            <v>32139000.000000004</v>
          </cell>
          <cell r="CC106">
            <v>357593.69075000007</v>
          </cell>
          <cell r="CD106">
            <v>0</v>
          </cell>
          <cell r="CE106">
            <v>0</v>
          </cell>
          <cell r="CL106">
            <v>41729</v>
          </cell>
          <cell r="CN106">
            <v>0</v>
          </cell>
          <cell r="CO106">
            <v>357593.69075000007</v>
          </cell>
          <cell r="CP106">
            <v>266713.52625000005</v>
          </cell>
        </row>
        <row r="107">
          <cell r="A107" t="str">
            <v xml:space="preserve">Project </v>
          </cell>
          <cell r="B107" t="str">
            <v>Share</v>
          </cell>
          <cell r="N107">
            <v>0</v>
          </cell>
          <cell r="O107">
            <v>0</v>
          </cell>
        </row>
        <row r="108">
          <cell r="A108" t="str">
            <v>Sipat I</v>
          </cell>
          <cell r="B108">
            <v>0.11333333333333333</v>
          </cell>
          <cell r="C108">
            <v>25500000</v>
          </cell>
          <cell r="D108">
            <v>1314525000</v>
          </cell>
          <cell r="E108">
            <v>2.213E-2</v>
          </cell>
          <cell r="G108">
            <v>39860</v>
          </cell>
          <cell r="H108">
            <v>67404.291666666672</v>
          </cell>
          <cell r="J108">
            <v>40039</v>
          </cell>
          <cell r="K108">
            <v>178</v>
          </cell>
          <cell r="L108">
            <v>0</v>
          </cell>
          <cell r="M108">
            <v>279022.41666666669</v>
          </cell>
          <cell r="N108">
            <v>0</v>
          </cell>
          <cell r="O108">
            <v>25500000</v>
          </cell>
          <cell r="P108">
            <v>40223</v>
          </cell>
          <cell r="Q108">
            <v>184</v>
          </cell>
          <cell r="R108">
            <v>0</v>
          </cell>
          <cell r="S108">
            <v>288427.66666666669</v>
          </cell>
          <cell r="T108">
            <v>0</v>
          </cell>
          <cell r="U108">
            <v>25500000</v>
          </cell>
          <cell r="V108">
            <v>40268</v>
          </cell>
          <cell r="W108">
            <v>46</v>
          </cell>
          <cell r="X108">
            <v>72106.916666666672</v>
          </cell>
          <cell r="Y108">
            <v>567450.08333333337</v>
          </cell>
          <cell r="Z108">
            <v>572152.70833333337</v>
          </cell>
          <cell r="AA108">
            <v>40404</v>
          </cell>
          <cell r="AB108">
            <v>181</v>
          </cell>
          <cell r="AC108">
            <v>3642929.9999999995</v>
          </cell>
          <cell r="AD108">
            <v>283725.04166666669</v>
          </cell>
          <cell r="AE108">
            <v>0</v>
          </cell>
          <cell r="AF108">
            <v>21857070</v>
          </cell>
          <cell r="AG108">
            <v>40588</v>
          </cell>
          <cell r="AH108">
            <v>184</v>
          </cell>
          <cell r="AI108">
            <v>3642929.9999999995</v>
          </cell>
          <cell r="AJ108">
            <v>247222.89020666669</v>
          </cell>
          <cell r="AK108">
            <v>0</v>
          </cell>
          <cell r="AL108">
            <v>18214140</v>
          </cell>
          <cell r="AM108">
            <v>40633</v>
          </cell>
          <cell r="AN108">
            <v>46</v>
          </cell>
          <cell r="AO108">
            <v>51504.528436666667</v>
          </cell>
          <cell r="AP108">
            <v>530947.93187333341</v>
          </cell>
          <cell r="AQ108">
            <v>510345.54364333343</v>
          </cell>
          <cell r="AR108">
            <v>40769</v>
          </cell>
          <cell r="AS108">
            <v>181</v>
          </cell>
          <cell r="AT108">
            <v>3642929.9999999995</v>
          </cell>
          <cell r="AU108">
            <v>202659.12276166669</v>
          </cell>
          <cell r="AV108">
            <v>0</v>
          </cell>
          <cell r="AW108">
            <v>14571210</v>
          </cell>
          <cell r="AX108">
            <v>40953</v>
          </cell>
          <cell r="AY108">
            <v>184</v>
          </cell>
          <cell r="AZ108">
            <v>3642929.9999999995</v>
          </cell>
          <cell r="BA108">
            <v>164813.33728666665</v>
          </cell>
          <cell r="BB108">
            <v>0</v>
          </cell>
          <cell r="BC108">
            <v>10928280</v>
          </cell>
          <cell r="BD108">
            <v>40999</v>
          </cell>
          <cell r="BE108">
            <v>47</v>
          </cell>
          <cell r="BF108">
            <v>31573.92586333333</v>
          </cell>
          <cell r="BG108">
            <v>367472.46004833333</v>
          </cell>
          <cell r="BH108">
            <v>347541.85747500003</v>
          </cell>
          <cell r="BI108">
            <v>41135</v>
          </cell>
          <cell r="BJ108">
            <v>182</v>
          </cell>
          <cell r="BK108">
            <v>3642929.9999999995</v>
          </cell>
          <cell r="BL108">
            <v>122264.98951333333</v>
          </cell>
          <cell r="BM108">
            <v>0</v>
          </cell>
          <cell r="BN108">
            <v>7285350</v>
          </cell>
          <cell r="BO108">
            <v>41319</v>
          </cell>
          <cell r="BP108">
            <v>184</v>
          </cell>
          <cell r="BQ108">
            <v>3642929.9999999995</v>
          </cell>
          <cell r="BR108">
            <v>82403.784366666674</v>
          </cell>
          <cell r="BS108">
            <v>0</v>
          </cell>
          <cell r="BT108">
            <v>3642420.0000000005</v>
          </cell>
          <cell r="BU108">
            <v>41364</v>
          </cell>
          <cell r="BV108">
            <v>46</v>
          </cell>
          <cell r="BW108">
            <v>10299.751976666668</v>
          </cell>
          <cell r="BX108">
            <v>204668.77387999999</v>
          </cell>
          <cell r="BY108">
            <v>183394.59999333334</v>
          </cell>
          <cell r="BZ108">
            <v>41500</v>
          </cell>
          <cell r="CA108">
            <v>181</v>
          </cell>
          <cell r="CB108">
            <v>3642420.0000000005</v>
          </cell>
          <cell r="CC108">
            <v>40527.284951666676</v>
          </cell>
          <cell r="CD108">
            <v>0</v>
          </cell>
          <cell r="CE108">
            <v>0</v>
          </cell>
          <cell r="CL108">
            <v>41729</v>
          </cell>
          <cell r="CN108">
            <v>0</v>
          </cell>
          <cell r="CO108">
            <v>40527.284951666676</v>
          </cell>
          <cell r="CP108">
            <v>30227.532975000009</v>
          </cell>
        </row>
        <row r="109">
          <cell r="A109" t="str">
            <v>Sipat II</v>
          </cell>
          <cell r="B109">
            <v>0.33927555555555555</v>
          </cell>
          <cell r="C109">
            <v>76337000</v>
          </cell>
          <cell r="D109">
            <v>3935172350</v>
          </cell>
          <cell r="E109">
            <v>2.213E-2</v>
          </cell>
          <cell r="G109">
            <v>39860</v>
          </cell>
          <cell r="H109">
            <v>201782.01619444444</v>
          </cell>
          <cell r="J109">
            <v>40039</v>
          </cell>
          <cell r="K109">
            <v>178</v>
          </cell>
          <cell r="L109">
            <v>0</v>
          </cell>
          <cell r="M109">
            <v>835283.69494444446</v>
          </cell>
          <cell r="N109">
            <v>0</v>
          </cell>
          <cell r="O109">
            <v>76337000</v>
          </cell>
          <cell r="P109">
            <v>40223</v>
          </cell>
          <cell r="Q109">
            <v>184</v>
          </cell>
          <cell r="R109">
            <v>0</v>
          </cell>
          <cell r="S109">
            <v>863439.32511111116</v>
          </cell>
          <cell r="T109">
            <v>0</v>
          </cell>
          <cell r="U109">
            <v>76337000</v>
          </cell>
          <cell r="V109">
            <v>40268</v>
          </cell>
          <cell r="W109">
            <v>46</v>
          </cell>
          <cell r="X109">
            <v>215859.83127777779</v>
          </cell>
          <cell r="Y109">
            <v>1698723.0200555557</v>
          </cell>
          <cell r="Z109">
            <v>1712800.8351388893</v>
          </cell>
          <cell r="AA109">
            <v>40404</v>
          </cell>
          <cell r="AB109">
            <v>181</v>
          </cell>
          <cell r="AC109">
            <v>10905503.819999998</v>
          </cell>
          <cell r="AD109">
            <v>849361.51002777787</v>
          </cell>
          <cell r="AE109">
            <v>0</v>
          </cell>
          <cell r="AF109">
            <v>65431496.18</v>
          </cell>
          <cell r="AG109">
            <v>40588</v>
          </cell>
          <cell r="AH109">
            <v>184</v>
          </cell>
          <cell r="AI109">
            <v>10905503.819999998</v>
          </cell>
          <cell r="AJ109">
            <v>740088.38312573778</v>
          </cell>
          <cell r="AK109">
            <v>0</v>
          </cell>
          <cell r="AL109">
            <v>54525992.359999999</v>
          </cell>
          <cell r="AM109">
            <v>40633</v>
          </cell>
          <cell r="AN109">
            <v>46</v>
          </cell>
          <cell r="AO109">
            <v>154184.3602850911</v>
          </cell>
          <cell r="AP109">
            <v>1589449.8931535156</v>
          </cell>
          <cell r="AQ109">
            <v>1527774.422160829</v>
          </cell>
          <cell r="AR109">
            <v>40769</v>
          </cell>
          <cell r="AS109">
            <v>181</v>
          </cell>
          <cell r="AT109">
            <v>10905503.819999998</v>
          </cell>
          <cell r="AU109">
            <v>606681.93938264111</v>
          </cell>
          <cell r="AV109">
            <v>0</v>
          </cell>
          <cell r="AW109">
            <v>43620488.539999999</v>
          </cell>
          <cell r="AX109">
            <v>40953</v>
          </cell>
          <cell r="AY109">
            <v>184</v>
          </cell>
          <cell r="AZ109">
            <v>10905503.819999998</v>
          </cell>
          <cell r="BA109">
            <v>493386.49915499118</v>
          </cell>
          <cell r="BB109">
            <v>0</v>
          </cell>
          <cell r="BC109">
            <v>32714984.719999999</v>
          </cell>
          <cell r="BD109">
            <v>40999</v>
          </cell>
          <cell r="BE109">
            <v>47</v>
          </cell>
          <cell r="BF109">
            <v>94519.952103108895</v>
          </cell>
          <cell r="BG109">
            <v>1100068.4385376323</v>
          </cell>
          <cell r="BH109">
            <v>1040404.0303556501</v>
          </cell>
          <cell r="BI109">
            <v>41135</v>
          </cell>
          <cell r="BJ109">
            <v>182</v>
          </cell>
          <cell r="BK109">
            <v>10905503.819999998</v>
          </cell>
          <cell r="BL109">
            <v>366013.43154820893</v>
          </cell>
          <cell r="BM109">
            <v>0</v>
          </cell>
          <cell r="BN109">
            <v>21809480.899999999</v>
          </cell>
          <cell r="BO109">
            <v>41319</v>
          </cell>
          <cell r="BP109">
            <v>184</v>
          </cell>
          <cell r="BQ109">
            <v>10905503.819999998</v>
          </cell>
          <cell r="BR109">
            <v>246684.61518424444</v>
          </cell>
          <cell r="BS109">
            <v>0</v>
          </cell>
          <cell r="BT109">
            <v>10903977.08</v>
          </cell>
          <cell r="BU109">
            <v>41364</v>
          </cell>
          <cell r="BV109">
            <v>46</v>
          </cell>
          <cell r="BW109">
            <v>30833.418299717778</v>
          </cell>
          <cell r="BX109">
            <v>612698.0467324534</v>
          </cell>
          <cell r="BY109">
            <v>549011.51292906236</v>
          </cell>
          <cell r="BZ109">
            <v>41500</v>
          </cell>
          <cell r="CA109">
            <v>181</v>
          </cell>
          <cell r="CB109">
            <v>10903977.08</v>
          </cell>
          <cell r="CC109">
            <v>121322.79809236777</v>
          </cell>
          <cell r="CD109">
            <v>0</v>
          </cell>
          <cell r="CE109">
            <v>0</v>
          </cell>
          <cell r="CL109">
            <v>41729</v>
          </cell>
          <cell r="CN109">
            <v>0</v>
          </cell>
          <cell r="CO109">
            <v>121322.79809236777</v>
          </cell>
          <cell r="CP109">
            <v>90489.379792649997</v>
          </cell>
        </row>
        <row r="110">
          <cell r="A110" t="str">
            <v>KHSTPS II</v>
          </cell>
          <cell r="B110">
            <v>0.54739111111111116</v>
          </cell>
          <cell r="C110">
            <v>123163000</v>
          </cell>
          <cell r="D110">
            <v>6349052650</v>
          </cell>
          <cell r="E110">
            <v>2.213E-2</v>
          </cell>
          <cell r="G110">
            <v>39860</v>
          </cell>
          <cell r="H110">
            <v>325557.44213888887</v>
          </cell>
          <cell r="J110">
            <v>40039</v>
          </cell>
          <cell r="K110">
            <v>178</v>
          </cell>
          <cell r="L110">
            <v>0</v>
          </cell>
          <cell r="M110">
            <v>1347656.3883888889</v>
          </cell>
          <cell r="N110">
            <v>0</v>
          </cell>
          <cell r="O110">
            <v>123163000</v>
          </cell>
          <cell r="P110">
            <v>40223</v>
          </cell>
          <cell r="Q110">
            <v>184</v>
          </cell>
          <cell r="R110">
            <v>0</v>
          </cell>
          <cell r="S110">
            <v>1393083.0082222221</v>
          </cell>
          <cell r="T110">
            <v>0</v>
          </cell>
          <cell r="U110">
            <v>123163000</v>
          </cell>
          <cell r="V110">
            <v>40268</v>
          </cell>
          <cell r="W110">
            <v>46</v>
          </cell>
          <cell r="X110">
            <v>348270.75205555552</v>
          </cell>
          <cell r="Y110">
            <v>2740739.3966111112</v>
          </cell>
          <cell r="Z110">
            <v>2763452.7065277779</v>
          </cell>
          <cell r="AA110">
            <v>40404</v>
          </cell>
          <cell r="AB110">
            <v>181</v>
          </cell>
          <cell r="AC110">
            <v>17595066.18</v>
          </cell>
          <cell r="AD110">
            <v>1370369.6983055556</v>
          </cell>
          <cell r="AE110">
            <v>0</v>
          </cell>
          <cell r="AF110">
            <v>105567933.81999999</v>
          </cell>
          <cell r="AG110">
            <v>40588</v>
          </cell>
          <cell r="AH110">
            <v>184</v>
          </cell>
          <cell r="AI110">
            <v>17595066.18</v>
          </cell>
          <cell r="AJ110">
            <v>1194067.1696675955</v>
          </cell>
          <cell r="AK110">
            <v>0</v>
          </cell>
          <cell r="AL110">
            <v>87972867.639999986</v>
          </cell>
          <cell r="AM110">
            <v>40633</v>
          </cell>
          <cell r="AN110">
            <v>46</v>
          </cell>
          <cell r="AO110">
            <v>248762.83277824218</v>
          </cell>
          <cell r="AP110">
            <v>2564436.8679731512</v>
          </cell>
          <cell r="AQ110">
            <v>2464928.9486958375</v>
          </cell>
          <cell r="AR110">
            <v>40769</v>
          </cell>
          <cell r="AS110">
            <v>181</v>
          </cell>
          <cell r="AT110">
            <v>17595066.18</v>
          </cell>
          <cell r="AU110">
            <v>978827.66810569202</v>
          </cell>
          <cell r="AV110">
            <v>0</v>
          </cell>
          <cell r="AW110">
            <v>70377801.459999979</v>
          </cell>
          <cell r="AX110">
            <v>40953</v>
          </cell>
          <cell r="AY110">
            <v>184</v>
          </cell>
          <cell r="AZ110">
            <v>17595066.18</v>
          </cell>
          <cell r="BA110">
            <v>796035.49255834206</v>
          </cell>
          <cell r="BB110">
            <v>0</v>
          </cell>
          <cell r="BC110">
            <v>52782735.279999979</v>
          </cell>
          <cell r="BD110">
            <v>40999</v>
          </cell>
          <cell r="BE110">
            <v>47</v>
          </cell>
          <cell r="BF110">
            <v>152499.58553355772</v>
          </cell>
          <cell r="BG110">
            <v>1774863.1606640341</v>
          </cell>
          <cell r="BH110">
            <v>1678599.9134193496</v>
          </cell>
          <cell r="BI110">
            <v>41135</v>
          </cell>
          <cell r="BJ110">
            <v>182</v>
          </cell>
          <cell r="BK110">
            <v>17595066.18</v>
          </cell>
          <cell r="BL110">
            <v>590530.30993845756</v>
          </cell>
          <cell r="BM110">
            <v>0</v>
          </cell>
          <cell r="BN110">
            <v>35187669.099999979</v>
          </cell>
          <cell r="BO110">
            <v>41319</v>
          </cell>
          <cell r="BP110">
            <v>184</v>
          </cell>
          <cell r="BQ110">
            <v>17595066.18</v>
          </cell>
          <cell r="BR110">
            <v>398003.81544908864</v>
          </cell>
          <cell r="BS110">
            <v>0</v>
          </cell>
          <cell r="BT110">
            <v>17592602.919999979</v>
          </cell>
          <cell r="BU110">
            <v>41364</v>
          </cell>
          <cell r="BV110">
            <v>46</v>
          </cell>
          <cell r="BW110">
            <v>49746.994223615497</v>
          </cell>
          <cell r="BX110">
            <v>988534.12538754614</v>
          </cell>
          <cell r="BY110">
            <v>885781.53407760395</v>
          </cell>
          <cell r="BZ110">
            <v>41500</v>
          </cell>
          <cell r="CA110">
            <v>181</v>
          </cell>
          <cell r="CB110">
            <v>17592602.919999979</v>
          </cell>
          <cell r="CC110">
            <v>195743.60770596535</v>
          </cell>
          <cell r="CD110">
            <v>0</v>
          </cell>
          <cell r="CE110">
            <v>0</v>
          </cell>
          <cell r="CL110">
            <v>41729</v>
          </cell>
          <cell r="CN110">
            <v>0</v>
          </cell>
          <cell r="CO110">
            <v>195743.60770596535</v>
          </cell>
          <cell r="CP110">
            <v>145996.61348234984</v>
          </cell>
        </row>
        <row r="112">
          <cell r="A112" t="str">
            <v>KfW (R&amp;M)</v>
          </cell>
          <cell r="B112" t="str">
            <v>USD</v>
          </cell>
          <cell r="C112">
            <v>62000000</v>
          </cell>
          <cell r="D112">
            <v>3196100000</v>
          </cell>
          <cell r="E112">
            <v>2.5624999999999998E-2</v>
          </cell>
          <cell r="G112">
            <v>39888</v>
          </cell>
          <cell r="H112">
            <v>74743.06</v>
          </cell>
          <cell r="J112">
            <v>40071</v>
          </cell>
          <cell r="K112">
            <v>183</v>
          </cell>
          <cell r="L112">
            <v>0</v>
          </cell>
          <cell r="M112">
            <v>807614.58333333337</v>
          </cell>
          <cell r="N112">
            <v>0</v>
          </cell>
          <cell r="O112">
            <v>62000000</v>
          </cell>
          <cell r="P112">
            <v>40252</v>
          </cell>
          <cell r="Q112">
            <v>181</v>
          </cell>
          <cell r="R112">
            <v>0</v>
          </cell>
          <cell r="S112">
            <v>798788.1944444445</v>
          </cell>
          <cell r="T112">
            <v>0</v>
          </cell>
          <cell r="U112">
            <v>62000000</v>
          </cell>
          <cell r="V112">
            <v>40268</v>
          </cell>
          <cell r="W112">
            <v>17</v>
          </cell>
          <cell r="X112">
            <v>75024.305555555562</v>
          </cell>
          <cell r="Y112">
            <v>1606402.777777778</v>
          </cell>
          <cell r="Z112">
            <v>1606684.0233333334</v>
          </cell>
          <cell r="AA112">
            <v>40436</v>
          </cell>
          <cell r="AB112">
            <v>184</v>
          </cell>
          <cell r="AC112">
            <v>7142850</v>
          </cell>
          <cell r="AD112">
            <v>812027.77777777775</v>
          </cell>
          <cell r="AE112">
            <v>0</v>
          </cell>
          <cell r="AF112">
            <v>54857150</v>
          </cell>
          <cell r="AG112">
            <v>40617</v>
          </cell>
          <cell r="AH112">
            <v>181</v>
          </cell>
          <cell r="AI112">
            <v>7142850</v>
          </cell>
          <cell r="AJ112">
            <v>706761.9967881944</v>
          </cell>
          <cell r="AK112">
            <v>0</v>
          </cell>
          <cell r="AL112">
            <v>47714300</v>
          </cell>
          <cell r="AM112">
            <v>40633</v>
          </cell>
          <cell r="AN112">
            <v>17</v>
          </cell>
          <cell r="AO112">
            <v>56946.690239726027</v>
          </cell>
          <cell r="AP112">
            <v>1518789.7745659722</v>
          </cell>
          <cell r="AQ112">
            <v>1500712.1592501428</v>
          </cell>
          <cell r="AR112">
            <v>40801</v>
          </cell>
          <cell r="AS112">
            <v>184</v>
          </cell>
          <cell r="AT112">
            <v>7142850</v>
          </cell>
          <cell r="AU112">
            <v>624924.79027777782</v>
          </cell>
          <cell r="AV112">
            <v>0</v>
          </cell>
          <cell r="AW112">
            <v>40571450</v>
          </cell>
          <cell r="AX112">
            <v>40983</v>
          </cell>
          <cell r="AY112">
            <v>182</v>
          </cell>
          <cell r="AZ112">
            <v>7142850</v>
          </cell>
          <cell r="BA112">
            <v>525597.49982638878</v>
          </cell>
          <cell r="BB112">
            <v>0</v>
          </cell>
          <cell r="BC112">
            <v>33428600</v>
          </cell>
          <cell r="BD112">
            <v>40999</v>
          </cell>
          <cell r="BE112">
            <v>17</v>
          </cell>
          <cell r="BF112">
            <v>39896.805136986302</v>
          </cell>
          <cell r="BG112">
            <v>1150522.2901041666</v>
          </cell>
          <cell r="BH112">
            <v>1133472.4050014268</v>
          </cell>
          <cell r="BI112">
            <v>41167</v>
          </cell>
          <cell r="BJ112">
            <v>184</v>
          </cell>
          <cell r="BK112">
            <v>7142850</v>
          </cell>
          <cell r="BL112">
            <v>437821.80277777778</v>
          </cell>
          <cell r="BM112">
            <v>0</v>
          </cell>
          <cell r="BN112">
            <v>26285750</v>
          </cell>
          <cell r="BO112">
            <v>41348</v>
          </cell>
          <cell r="BP112">
            <v>181</v>
          </cell>
          <cell r="BQ112">
            <v>7142850</v>
          </cell>
          <cell r="BR112">
            <v>338657.20616319444</v>
          </cell>
          <cell r="BS112">
            <v>0</v>
          </cell>
          <cell r="BT112">
            <v>19142900</v>
          </cell>
          <cell r="BU112">
            <v>41364</v>
          </cell>
          <cell r="BV112">
            <v>17</v>
          </cell>
          <cell r="BW112">
            <v>22846.920034246574</v>
          </cell>
          <cell r="BX112">
            <v>776479.00894097215</v>
          </cell>
          <cell r="BY112">
            <v>759429.12383823236</v>
          </cell>
          <cell r="BZ112">
            <v>41532</v>
          </cell>
          <cell r="CA112">
            <v>184</v>
          </cell>
          <cell r="CB112">
            <v>7142850</v>
          </cell>
          <cell r="CC112">
            <v>250718.81527777773</v>
          </cell>
          <cell r="CD112">
            <v>0</v>
          </cell>
          <cell r="CE112">
            <v>12000050</v>
          </cell>
          <cell r="CF112">
            <v>41713</v>
          </cell>
          <cell r="CG112">
            <v>181</v>
          </cell>
          <cell r="CH112">
            <v>7142850</v>
          </cell>
          <cell r="CI112">
            <v>154604.81085069446</v>
          </cell>
          <cell r="CJ112">
            <v>0</v>
          </cell>
          <cell r="CK112">
            <v>4857200</v>
          </cell>
          <cell r="CL112">
            <v>41729</v>
          </cell>
          <cell r="CM112">
            <v>17</v>
          </cell>
          <cell r="CN112">
            <v>5797.0349315068479</v>
          </cell>
          <cell r="CO112">
            <v>405323.62612847215</v>
          </cell>
          <cell r="CP112">
            <v>388273.74102573242</v>
          </cell>
        </row>
        <row r="113">
          <cell r="A113" t="str">
            <v xml:space="preserve">Project </v>
          </cell>
          <cell r="B113" t="str">
            <v>Share</v>
          </cell>
          <cell r="U113">
            <v>0</v>
          </cell>
          <cell r="AF113">
            <v>0</v>
          </cell>
          <cell r="AL113">
            <v>0</v>
          </cell>
          <cell r="AW113">
            <v>0</v>
          </cell>
          <cell r="BC113">
            <v>0</v>
          </cell>
          <cell r="BN113">
            <v>0</v>
          </cell>
          <cell r="BT113">
            <v>0</v>
          </cell>
          <cell r="CE113">
            <v>0</v>
          </cell>
          <cell r="CK113">
            <v>0</v>
          </cell>
        </row>
        <row r="114">
          <cell r="A114" t="str">
            <v>Tanda</v>
          </cell>
          <cell r="B114">
            <v>0.34497080645161288</v>
          </cell>
          <cell r="C114">
            <v>21388190</v>
          </cell>
          <cell r="D114">
            <v>1102561194.5</v>
          </cell>
          <cell r="E114">
            <v>2.5624999999999998E-2</v>
          </cell>
          <cell r="G114">
            <v>39888</v>
          </cell>
          <cell r="H114">
            <v>25797.101805555551</v>
          </cell>
          <cell r="J114">
            <v>40071</v>
          </cell>
          <cell r="K114">
            <v>183</v>
          </cell>
          <cell r="L114">
            <v>0</v>
          </cell>
          <cell r="M114">
            <v>278603.45411458332</v>
          </cell>
          <cell r="N114">
            <v>0</v>
          </cell>
          <cell r="O114">
            <v>21388190</v>
          </cell>
          <cell r="P114">
            <v>40252</v>
          </cell>
          <cell r="Q114">
            <v>181</v>
          </cell>
          <cell r="R114">
            <v>0</v>
          </cell>
          <cell r="S114">
            <v>275558.6076215278</v>
          </cell>
          <cell r="T114">
            <v>0</v>
          </cell>
          <cell r="U114">
            <v>21388190</v>
          </cell>
          <cell r="V114">
            <v>40268</v>
          </cell>
          <cell r="W114">
            <v>17</v>
          </cell>
          <cell r="X114">
            <v>25881.195190972223</v>
          </cell>
          <cell r="Y114">
            <v>554162.06173611106</v>
          </cell>
          <cell r="Z114">
            <v>554246.15512152785</v>
          </cell>
          <cell r="AA114">
            <v>40436</v>
          </cell>
          <cell r="AB114">
            <v>184</v>
          </cell>
          <cell r="AC114">
            <v>2464074.7248629029</v>
          </cell>
          <cell r="AD114">
            <v>280125.87736111111</v>
          </cell>
          <cell r="AE114">
            <v>0</v>
          </cell>
          <cell r="AF114">
            <v>18924115.275137097</v>
          </cell>
          <cell r="AG114">
            <v>40617</v>
          </cell>
          <cell r="AH114">
            <v>181</v>
          </cell>
          <cell r="AI114">
            <v>2464074.7248629029</v>
          </cell>
          <cell r="AJ114">
            <v>243812.25600137564</v>
          </cell>
          <cell r="AK114">
            <v>0</v>
          </cell>
          <cell r="AL114">
            <v>16460040.550274193</v>
          </cell>
          <cell r="AM114">
            <v>40633</v>
          </cell>
          <cell r="AN114">
            <v>17</v>
          </cell>
          <cell r="AO114">
            <v>19644.945656748481</v>
          </cell>
          <cell r="AP114">
            <v>523938.13336248673</v>
          </cell>
          <cell r="AQ114">
            <v>517701.88382826297</v>
          </cell>
          <cell r="AR114">
            <v>40801</v>
          </cell>
          <cell r="AS114">
            <v>184</v>
          </cell>
          <cell r="AT114">
            <v>2464074.7248629029</v>
          </cell>
          <cell r="AU114">
            <v>215580.80887373007</v>
          </cell>
          <cell r="AV114">
            <v>0</v>
          </cell>
          <cell r="AW114">
            <v>13995965.82541129</v>
          </cell>
          <cell r="AX114">
            <v>40983</v>
          </cell>
          <cell r="AY114">
            <v>182</v>
          </cell>
          <cell r="AZ114">
            <v>2464074.7248629029</v>
          </cell>
          <cell r="BA114">
            <v>181315.79338406082</v>
          </cell>
          <cell r="BB114">
            <v>0</v>
          </cell>
          <cell r="BC114">
            <v>11531891.100548387</v>
          </cell>
          <cell r="BD114">
            <v>40999</v>
          </cell>
          <cell r="BE114">
            <v>17</v>
          </cell>
          <cell r="BF114">
            <v>13763.233042949014</v>
          </cell>
          <cell r="BG114">
            <v>396896.60225779086</v>
          </cell>
          <cell r="BH114">
            <v>391014.88964399137</v>
          </cell>
          <cell r="BI114">
            <v>41167</v>
          </cell>
          <cell r="BJ114">
            <v>184</v>
          </cell>
          <cell r="BK114">
            <v>2464074.7248629029</v>
          </cell>
          <cell r="BL114">
            <v>151035.74038634897</v>
          </cell>
          <cell r="BM114">
            <v>0</v>
          </cell>
          <cell r="BN114">
            <v>9067816.3756854832</v>
          </cell>
          <cell r="BO114">
            <v>41348</v>
          </cell>
          <cell r="BP114">
            <v>181</v>
          </cell>
          <cell r="BQ114">
            <v>2464074.7248629029</v>
          </cell>
          <cell r="BR114">
            <v>116826.84952076731</v>
          </cell>
          <cell r="BS114">
            <v>0</v>
          </cell>
          <cell r="BT114">
            <v>6603741.6508225799</v>
          </cell>
          <cell r="BU114">
            <v>41364</v>
          </cell>
          <cell r="BV114">
            <v>17</v>
          </cell>
          <cell r="BW114">
            <v>7881.5204291495511</v>
          </cell>
          <cell r="BX114">
            <v>267862.58990711626</v>
          </cell>
          <cell r="BY114">
            <v>261980.87729331679</v>
          </cell>
          <cell r="BZ114">
            <v>41532</v>
          </cell>
          <cell r="CA114">
            <v>184</v>
          </cell>
          <cell r="CB114">
            <v>2464074.7248629029</v>
          </cell>
          <cell r="CC114">
            <v>86490.67189896795</v>
          </cell>
          <cell r="CD114">
            <v>0</v>
          </cell>
          <cell r="CE114">
            <v>4139666.925959677</v>
          </cell>
          <cell r="CF114">
            <v>41713</v>
          </cell>
          <cell r="CG114">
            <v>181</v>
          </cell>
          <cell r="CH114">
            <v>2464074.7248629029</v>
          </cell>
          <cell r="CI114">
            <v>53334.14628046313</v>
          </cell>
          <cell r="CJ114">
            <v>0</v>
          </cell>
          <cell r="CK114">
            <v>1675592.2010967741</v>
          </cell>
          <cell r="CL114">
            <v>41729</v>
          </cell>
          <cell r="CM114">
            <v>17</v>
          </cell>
          <cell r="CN114">
            <v>1999.8078153500883</v>
          </cell>
          <cell r="CO114">
            <v>139824.81817943108</v>
          </cell>
          <cell r="CP114">
            <v>133943.10556563162</v>
          </cell>
        </row>
        <row r="115">
          <cell r="A115" t="str">
            <v>SSTPS I</v>
          </cell>
          <cell r="B115">
            <v>0.10620167741935484</v>
          </cell>
          <cell r="C115">
            <v>6584504</v>
          </cell>
          <cell r="D115">
            <v>339431181.19999999</v>
          </cell>
          <cell r="E115">
            <v>2.5624999999999998E-2</v>
          </cell>
          <cell r="G115">
            <v>39888</v>
          </cell>
          <cell r="H115">
            <v>7940.31011111111</v>
          </cell>
          <cell r="J115">
            <v>40071</v>
          </cell>
          <cell r="K115">
            <v>183</v>
          </cell>
          <cell r="L115">
            <v>0</v>
          </cell>
          <cell r="M115">
            <v>85770.023458333322</v>
          </cell>
          <cell r="N115">
            <v>0</v>
          </cell>
          <cell r="O115">
            <v>6584504</v>
          </cell>
          <cell r="P115">
            <v>40252</v>
          </cell>
          <cell r="Q115">
            <v>181</v>
          </cell>
          <cell r="R115">
            <v>0</v>
          </cell>
          <cell r="S115">
            <v>84832.646152777757</v>
          </cell>
          <cell r="T115">
            <v>0</v>
          </cell>
          <cell r="U115">
            <v>6584504</v>
          </cell>
          <cell r="V115">
            <v>40268</v>
          </cell>
          <cell r="W115">
            <v>17</v>
          </cell>
          <cell r="X115">
            <v>7967.7070972222218</v>
          </cell>
          <cell r="Y115">
            <v>170602.66961111108</v>
          </cell>
          <cell r="Z115">
            <v>170630.06659722221</v>
          </cell>
          <cell r="AA115">
            <v>40436</v>
          </cell>
          <cell r="AB115">
            <v>184</v>
          </cell>
          <cell r="AC115">
            <v>758582.65155483875</v>
          </cell>
          <cell r="AD115">
            <v>86238.712111111105</v>
          </cell>
          <cell r="AE115">
            <v>0</v>
          </cell>
          <cell r="AF115">
            <v>5825921.3484451612</v>
          </cell>
          <cell r="AG115">
            <v>40617</v>
          </cell>
          <cell r="AH115">
            <v>181</v>
          </cell>
          <cell r="AI115">
            <v>758582.65155483875</v>
          </cell>
          <cell r="AJ115">
            <v>75059.30959515892</v>
          </cell>
          <cell r="AK115">
            <v>0</v>
          </cell>
          <cell r="AL115">
            <v>5067338.6968903225</v>
          </cell>
          <cell r="AM115">
            <v>40633</v>
          </cell>
          <cell r="AN115">
            <v>17</v>
          </cell>
          <cell r="AO115">
            <v>6047.8340269393057</v>
          </cell>
          <cell r="AP115">
            <v>161298.02170627002</v>
          </cell>
          <cell r="AQ115">
            <v>159378.14863598711</v>
          </cell>
          <cell r="AR115">
            <v>40801</v>
          </cell>
          <cell r="AS115">
            <v>184</v>
          </cell>
          <cell r="AT115">
            <v>758582.65155483875</v>
          </cell>
          <cell r="AU115">
            <v>66368.060988438519</v>
          </cell>
          <cell r="AV115">
            <v>0</v>
          </cell>
          <cell r="AW115">
            <v>4308756.0453354837</v>
          </cell>
          <cell r="AX115">
            <v>40983</v>
          </cell>
          <cell r="AY115">
            <v>182</v>
          </cell>
          <cell r="AZ115">
            <v>758582.65155483875</v>
          </cell>
          <cell r="BA115">
            <v>55819.336128981558</v>
          </cell>
          <cell r="BB115">
            <v>0</v>
          </cell>
          <cell r="BC115">
            <v>3550173.393780645</v>
          </cell>
          <cell r="BD115">
            <v>40999</v>
          </cell>
          <cell r="BE115">
            <v>17</v>
          </cell>
          <cell r="BF115">
            <v>4237.1076292210782</v>
          </cell>
          <cell r="BG115">
            <v>122187.39711742007</v>
          </cell>
          <cell r="BH115">
            <v>120376.67071970184</v>
          </cell>
          <cell r="BI115">
            <v>41167</v>
          </cell>
          <cell r="BJ115">
            <v>184</v>
          </cell>
          <cell r="BK115">
            <v>758582.65155483875</v>
          </cell>
          <cell r="BL115">
            <v>46497.409865765949</v>
          </cell>
          <cell r="BM115">
            <v>0</v>
          </cell>
          <cell r="BN115">
            <v>2791590.7422258062</v>
          </cell>
          <cell r="BO115">
            <v>41348</v>
          </cell>
          <cell r="BP115">
            <v>181</v>
          </cell>
          <cell r="BQ115">
            <v>758582.65155483875</v>
          </cell>
          <cell r="BR115">
            <v>35965.963364683514</v>
          </cell>
          <cell r="BS115">
            <v>0</v>
          </cell>
          <cell r="BT115">
            <v>2033008.0906709675</v>
          </cell>
          <cell r="BU115">
            <v>41364</v>
          </cell>
          <cell r="BV115">
            <v>17</v>
          </cell>
          <cell r="BW115">
            <v>2426.3812315028495</v>
          </cell>
          <cell r="BX115">
            <v>82463.373230449462</v>
          </cell>
          <cell r="BY115">
            <v>80652.646832731232</v>
          </cell>
          <cell r="BZ115">
            <v>41532</v>
          </cell>
          <cell r="CA115">
            <v>184</v>
          </cell>
          <cell r="CB115">
            <v>758582.65155483875</v>
          </cell>
          <cell r="CC115">
            <v>26626.758743093364</v>
          </cell>
          <cell r="CD115">
            <v>0</v>
          </cell>
          <cell r="CE115">
            <v>1274425.4391161287</v>
          </cell>
          <cell r="CF115">
            <v>41713</v>
          </cell>
          <cell r="CG115">
            <v>181</v>
          </cell>
          <cell r="CH115">
            <v>758582.65155483875</v>
          </cell>
          <cell r="CI115">
            <v>16419.290249445818</v>
          </cell>
          <cell r="CJ115">
            <v>0</v>
          </cell>
          <cell r="CK115">
            <v>515842.78756128997</v>
          </cell>
          <cell r="CL115">
            <v>41729</v>
          </cell>
          <cell r="CM115">
            <v>17</v>
          </cell>
          <cell r="CN115">
            <v>615.6548337846217</v>
          </cell>
          <cell r="CO115">
            <v>43046.048992539181</v>
          </cell>
          <cell r="CP115">
            <v>41235.322594820958</v>
          </cell>
        </row>
        <row r="116">
          <cell r="A116" t="str">
            <v>Anta</v>
          </cell>
          <cell r="B116">
            <v>0.24922538709677419</v>
          </cell>
          <cell r="C116">
            <v>15451974</v>
          </cell>
          <cell r="D116">
            <v>796549259.69999993</v>
          </cell>
          <cell r="E116">
            <v>2.5624999999999998E-2</v>
          </cell>
          <cell r="G116">
            <v>39888</v>
          </cell>
          <cell r="H116">
            <v>17816.248166666664</v>
          </cell>
          <cell r="J116">
            <v>40071</v>
          </cell>
          <cell r="K116">
            <v>183</v>
          </cell>
          <cell r="L116">
            <v>0</v>
          </cell>
          <cell r="M116">
            <v>201278.05715625</v>
          </cell>
          <cell r="N116">
            <v>0</v>
          </cell>
          <cell r="O116">
            <v>15451974</v>
          </cell>
          <cell r="P116">
            <v>40252</v>
          </cell>
          <cell r="Q116">
            <v>181</v>
          </cell>
          <cell r="R116">
            <v>0</v>
          </cell>
          <cell r="S116">
            <v>199078.29696874999</v>
          </cell>
          <cell r="T116">
            <v>0</v>
          </cell>
          <cell r="U116">
            <v>15451974</v>
          </cell>
          <cell r="V116">
            <v>40268</v>
          </cell>
          <cell r="W116">
            <v>17</v>
          </cell>
          <cell r="X116">
            <v>18697.961593749998</v>
          </cell>
          <cell r="Y116">
            <v>400356.35412499995</v>
          </cell>
          <cell r="Z116">
            <v>401238.06755208335</v>
          </cell>
          <cell r="AA116">
            <v>40436</v>
          </cell>
          <cell r="AB116">
            <v>184</v>
          </cell>
          <cell r="AC116">
            <v>1780179.5562241937</v>
          </cell>
          <cell r="AD116">
            <v>202377.93724999999</v>
          </cell>
          <cell r="AE116">
            <v>0</v>
          </cell>
          <cell r="AF116">
            <v>13671794.443775807</v>
          </cell>
          <cell r="AG116">
            <v>40617</v>
          </cell>
          <cell r="AH116">
            <v>181</v>
          </cell>
          <cell r="AI116">
            <v>1780179.5562241937</v>
          </cell>
          <cell r="AJ116">
            <v>176143.03223482685</v>
          </cell>
          <cell r="AK116">
            <v>0</v>
          </cell>
          <cell r="AL116">
            <v>11891614.887551613</v>
          </cell>
          <cell r="AM116">
            <v>40633</v>
          </cell>
          <cell r="AN116">
            <v>17</v>
          </cell>
          <cell r="AO116">
            <v>14192.560918875812</v>
          </cell>
          <cell r="AP116">
            <v>378520.96948482684</v>
          </cell>
          <cell r="AQ116">
            <v>374015.56880995265</v>
          </cell>
          <cell r="AR116">
            <v>40801</v>
          </cell>
          <cell r="AS116">
            <v>184</v>
          </cell>
          <cell r="AT116">
            <v>1780179.5562241937</v>
          </cell>
          <cell r="AU116">
            <v>155747.12276334962</v>
          </cell>
          <cell r="AV116">
            <v>0</v>
          </cell>
          <cell r="AW116">
            <v>10111435.33132742</v>
          </cell>
          <cell r="AX116">
            <v>40983</v>
          </cell>
          <cell r="AY116">
            <v>182</v>
          </cell>
          <cell r="AZ116">
            <v>1780179.5562241937</v>
          </cell>
          <cell r="BA116">
            <v>130992.24035132848</v>
          </cell>
          <cell r="BB116">
            <v>0</v>
          </cell>
          <cell r="BC116">
            <v>8331255.7751032263</v>
          </cell>
          <cell r="BD116">
            <v>40999</v>
          </cell>
          <cell r="BE116">
            <v>17</v>
          </cell>
          <cell r="BF116">
            <v>9943.296704189981</v>
          </cell>
          <cell r="BG116">
            <v>286739.36311467807</v>
          </cell>
          <cell r="BH116">
            <v>282490.09889999224</v>
          </cell>
          <cell r="BI116">
            <v>41167</v>
          </cell>
          <cell r="BJ116">
            <v>184</v>
          </cell>
          <cell r="BK116">
            <v>1780179.5562241937</v>
          </cell>
          <cell r="BL116">
            <v>109116.30827669919</v>
          </cell>
          <cell r="BM116">
            <v>0</v>
          </cell>
          <cell r="BN116">
            <v>6551076.2188790329</v>
          </cell>
          <cell r="BO116">
            <v>41348</v>
          </cell>
          <cell r="BP116">
            <v>181</v>
          </cell>
          <cell r="BQ116">
            <v>1780179.5562241937</v>
          </cell>
          <cell r="BR116">
            <v>84401.973299134188</v>
          </cell>
          <cell r="BS116">
            <v>0</v>
          </cell>
          <cell r="BT116">
            <v>4770896.6626548395</v>
          </cell>
          <cell r="BU116">
            <v>41364</v>
          </cell>
          <cell r="BV116">
            <v>17</v>
          </cell>
          <cell r="BW116">
            <v>5694.0324895041485</v>
          </cell>
          <cell r="BX116">
            <v>193518.28157583339</v>
          </cell>
          <cell r="BY116">
            <v>189269.01736114756</v>
          </cell>
          <cell r="BZ116">
            <v>41532</v>
          </cell>
          <cell r="CA116">
            <v>184</v>
          </cell>
          <cell r="CB116">
            <v>1780179.5562241937</v>
          </cell>
          <cell r="CC116">
            <v>62485.493790048793</v>
          </cell>
          <cell r="CD116">
            <v>0</v>
          </cell>
          <cell r="CE116">
            <v>2990717.106430646</v>
          </cell>
          <cell r="CF116">
            <v>41713</v>
          </cell>
          <cell r="CG116">
            <v>181</v>
          </cell>
          <cell r="CH116">
            <v>1780179.5562241937</v>
          </cell>
          <cell r="CI116">
            <v>38531.443831287892</v>
          </cell>
          <cell r="CJ116">
            <v>0</v>
          </cell>
          <cell r="CK116">
            <v>1210537.5502064524</v>
          </cell>
          <cell r="CL116">
            <v>41729</v>
          </cell>
          <cell r="CM116">
            <v>17</v>
          </cell>
          <cell r="CN116">
            <v>1444.7682748183172</v>
          </cell>
          <cell r="CO116">
            <v>101016.93762133669</v>
          </cell>
          <cell r="CP116">
            <v>96767.673406650865</v>
          </cell>
        </row>
        <row r="117">
          <cell r="A117" t="str">
            <v>TTPS</v>
          </cell>
          <cell r="B117">
            <v>7.7780016129032264E-2</v>
          </cell>
          <cell r="C117">
            <v>4822361</v>
          </cell>
          <cell r="D117">
            <v>248592709.54999998</v>
          </cell>
          <cell r="E117">
            <v>2.5624999999999998E-2</v>
          </cell>
          <cell r="G117">
            <v>39888</v>
          </cell>
          <cell r="H117">
            <v>5918.136833333333</v>
          </cell>
          <cell r="J117">
            <v>40071</v>
          </cell>
          <cell r="K117">
            <v>183</v>
          </cell>
          <cell r="L117">
            <v>0</v>
          </cell>
          <cell r="M117">
            <v>62816.275317708329</v>
          </cell>
          <cell r="N117">
            <v>0</v>
          </cell>
          <cell r="O117">
            <v>4822361</v>
          </cell>
          <cell r="P117">
            <v>40252</v>
          </cell>
          <cell r="Q117">
            <v>181</v>
          </cell>
          <cell r="R117">
            <v>0</v>
          </cell>
          <cell r="S117">
            <v>62129.758647569433</v>
          </cell>
          <cell r="T117">
            <v>0</v>
          </cell>
          <cell r="U117">
            <v>4822361</v>
          </cell>
          <cell r="V117">
            <v>40268</v>
          </cell>
          <cell r="W117">
            <v>17</v>
          </cell>
          <cell r="X117">
            <v>5835.3916961805544</v>
          </cell>
          <cell r="Y117">
            <v>124946.03396527776</v>
          </cell>
          <cell r="Z117">
            <v>124863.28882812498</v>
          </cell>
          <cell r="AA117">
            <v>40436</v>
          </cell>
          <cell r="AB117">
            <v>184</v>
          </cell>
          <cell r="AC117">
            <v>555570.98820725817</v>
          </cell>
          <cell r="AD117">
            <v>63159.533652777776</v>
          </cell>
          <cell r="AE117">
            <v>0</v>
          </cell>
          <cell r="AF117">
            <v>4266790.0117927417</v>
          </cell>
          <cell r="AG117">
            <v>40617</v>
          </cell>
          <cell r="AH117">
            <v>181</v>
          </cell>
          <cell r="AI117">
            <v>555570.98820725817</v>
          </cell>
          <cell r="AJ117">
            <v>54971.9595095728</v>
          </cell>
          <cell r="AK117">
            <v>0</v>
          </cell>
          <cell r="AL117">
            <v>3711219.0235854834</v>
          </cell>
          <cell r="AM117">
            <v>40633</v>
          </cell>
          <cell r="AN117">
            <v>17</v>
          </cell>
          <cell r="AO117">
            <v>4429.314485340893</v>
          </cell>
          <cell r="AP117">
            <v>118131.49316235058</v>
          </cell>
          <cell r="AQ117">
            <v>116725.41595151092</v>
          </cell>
          <cell r="AR117">
            <v>40801</v>
          </cell>
          <cell r="AS117">
            <v>184</v>
          </cell>
          <cell r="AT117">
            <v>555570.98820725817</v>
          </cell>
          <cell r="AU117">
            <v>48606.660267237647</v>
          </cell>
          <cell r="AV117">
            <v>0</v>
          </cell>
          <cell r="AW117">
            <v>3155648.0353782251</v>
          </cell>
          <cell r="AX117">
            <v>40983</v>
          </cell>
          <cell r="AY117">
            <v>182</v>
          </cell>
          <cell r="AZ117">
            <v>555570.98820725817</v>
          </cell>
          <cell r="BA117">
            <v>40880.982013875546</v>
          </cell>
          <cell r="BB117">
            <v>0</v>
          </cell>
          <cell r="BC117">
            <v>2600077.0471709669</v>
          </cell>
          <cell r="BD117">
            <v>40999</v>
          </cell>
          <cell r="BE117">
            <v>17</v>
          </cell>
          <cell r="BF117">
            <v>3103.1741470516508</v>
          </cell>
          <cell r="BG117">
            <v>89487.642281113192</v>
          </cell>
          <cell r="BH117">
            <v>88161.501942823961</v>
          </cell>
          <cell r="BI117">
            <v>41167</v>
          </cell>
          <cell r="BJ117">
            <v>184</v>
          </cell>
          <cell r="BK117">
            <v>555570.98820725817</v>
          </cell>
          <cell r="BL117">
            <v>34053.786881697517</v>
          </cell>
          <cell r="BM117">
            <v>0</v>
          </cell>
          <cell r="BN117">
            <v>2044506.0589637086</v>
          </cell>
          <cell r="BO117">
            <v>41348</v>
          </cell>
          <cell r="BP117">
            <v>181</v>
          </cell>
          <cell r="BQ117">
            <v>555570.98820725817</v>
          </cell>
          <cell r="BR117">
            <v>26340.762957586248</v>
          </cell>
          <cell r="BS117">
            <v>0</v>
          </cell>
          <cell r="BT117">
            <v>1488935.0707564503</v>
          </cell>
          <cell r="BU117">
            <v>41364</v>
          </cell>
          <cell r="BV117">
            <v>17</v>
          </cell>
          <cell r="BW117">
            <v>1777.0338087624073</v>
          </cell>
          <cell r="BX117">
            <v>60394.549839283762</v>
          </cell>
          <cell r="BY117">
            <v>59068.409500994516</v>
          </cell>
          <cell r="BZ117">
            <v>41532</v>
          </cell>
          <cell r="CA117">
            <v>184</v>
          </cell>
          <cell r="CB117">
            <v>555570.98820725817</v>
          </cell>
          <cell r="CC117">
            <v>19500.913496157398</v>
          </cell>
          <cell r="CD117">
            <v>0</v>
          </cell>
          <cell r="CE117">
            <v>933364.08254919213</v>
          </cell>
          <cell r="CF117">
            <v>41713</v>
          </cell>
          <cell r="CG117">
            <v>181</v>
          </cell>
          <cell r="CH117">
            <v>555570.98820725817</v>
          </cell>
          <cell r="CI117">
            <v>12025.164681592976</v>
          </cell>
          <cell r="CJ117">
            <v>0</v>
          </cell>
          <cell r="CK117">
            <v>377793.09434193396</v>
          </cell>
          <cell r="CL117">
            <v>41729</v>
          </cell>
          <cell r="CM117">
            <v>17</v>
          </cell>
          <cell r="CN117">
            <v>450.89347047316426</v>
          </cell>
          <cell r="CO117">
            <v>31526.078177750373</v>
          </cell>
          <cell r="CP117">
            <v>30199.93783946113</v>
          </cell>
        </row>
        <row r="118">
          <cell r="A118" t="str">
            <v>FSTPS I</v>
          </cell>
          <cell r="B118">
            <v>2.4674274193548389E-2</v>
          </cell>
          <cell r="C118">
            <v>1529805</v>
          </cell>
          <cell r="D118">
            <v>78861447.75</v>
          </cell>
          <cell r="E118">
            <v>2.5624999999999998E-2</v>
          </cell>
          <cell r="G118">
            <v>39888</v>
          </cell>
          <cell r="H118">
            <v>1742.2779166666664</v>
          </cell>
          <cell r="J118">
            <v>40071</v>
          </cell>
          <cell r="K118">
            <v>183</v>
          </cell>
          <cell r="L118">
            <v>0</v>
          </cell>
          <cell r="M118">
            <v>19927.303671874997</v>
          </cell>
          <cell r="N118">
            <v>0</v>
          </cell>
          <cell r="O118">
            <v>1529805</v>
          </cell>
          <cell r="P118">
            <v>40252</v>
          </cell>
          <cell r="Q118">
            <v>181</v>
          </cell>
          <cell r="R118">
            <v>0</v>
          </cell>
          <cell r="S118">
            <v>19709.518932291663</v>
          </cell>
          <cell r="T118">
            <v>0</v>
          </cell>
          <cell r="U118">
            <v>1529805</v>
          </cell>
          <cell r="V118">
            <v>40268</v>
          </cell>
          <cell r="W118">
            <v>17</v>
          </cell>
          <cell r="X118">
            <v>1851.1702864583333</v>
          </cell>
          <cell r="Y118">
            <v>39636.822604166664</v>
          </cell>
          <cell r="Z118">
            <v>39745.714973958333</v>
          </cell>
          <cell r="AA118">
            <v>40436</v>
          </cell>
          <cell r="AB118">
            <v>184</v>
          </cell>
          <cell r="AC118">
            <v>176244.6394233871</v>
          </cell>
          <cell r="AD118">
            <v>20036.196041666666</v>
          </cell>
          <cell r="AE118">
            <v>0</v>
          </cell>
          <cell r="AF118">
            <v>1353560.3605766129</v>
          </cell>
          <cell r="AG118">
            <v>40617</v>
          </cell>
          <cell r="AH118">
            <v>181</v>
          </cell>
          <cell r="AI118">
            <v>176244.6394233871</v>
          </cell>
          <cell r="AJ118">
            <v>17438.839298331673</v>
          </cell>
          <cell r="AK118">
            <v>0</v>
          </cell>
          <cell r="AL118">
            <v>1177315.7211532257</v>
          </cell>
          <cell r="AM118">
            <v>40633</v>
          </cell>
          <cell r="AN118">
            <v>17</v>
          </cell>
          <cell r="AO118">
            <v>1405.1182493900656</v>
          </cell>
          <cell r="AP118">
            <v>37475.035339998343</v>
          </cell>
          <cell r="AQ118">
            <v>37028.983302930072</v>
          </cell>
          <cell r="AR118">
            <v>40801</v>
          </cell>
          <cell r="AS118">
            <v>184</v>
          </cell>
          <cell r="AT118">
            <v>176244.6394233871</v>
          </cell>
          <cell r="AU118">
            <v>15419.565625659608</v>
          </cell>
          <cell r="AV118">
            <v>0</v>
          </cell>
          <cell r="AW118">
            <v>1001071.0817298386</v>
          </cell>
          <cell r="AX118">
            <v>40983</v>
          </cell>
          <cell r="AY118">
            <v>182</v>
          </cell>
          <cell r="AZ118">
            <v>176244.6394233871</v>
          </cell>
          <cell r="BA118">
            <v>12968.736826159819</v>
          </cell>
          <cell r="BB118">
            <v>0</v>
          </cell>
          <cell r="BC118">
            <v>824826.4423064515</v>
          </cell>
          <cell r="BD118">
            <v>40999</v>
          </cell>
          <cell r="BE118">
            <v>17</v>
          </cell>
          <cell r="BF118">
            <v>984.4247093965696</v>
          </cell>
          <cell r="BG118">
            <v>28388.302451819429</v>
          </cell>
          <cell r="BH118">
            <v>27967.60891182593</v>
          </cell>
          <cell r="BI118">
            <v>41167</v>
          </cell>
          <cell r="BJ118">
            <v>184</v>
          </cell>
          <cell r="BK118">
            <v>176244.6394233871</v>
          </cell>
          <cell r="BL118">
            <v>10802.935209652551</v>
          </cell>
          <cell r="BM118">
            <v>0</v>
          </cell>
          <cell r="BN118">
            <v>648581.80288306437</v>
          </cell>
          <cell r="BO118">
            <v>41348</v>
          </cell>
          <cell r="BP118">
            <v>181</v>
          </cell>
          <cell r="BQ118">
            <v>176244.6394233871</v>
          </cell>
          <cell r="BR118">
            <v>8356.1207624917024</v>
          </cell>
          <cell r="BS118">
            <v>0</v>
          </cell>
          <cell r="BT118">
            <v>472337.16345967725</v>
          </cell>
          <cell r="BU118">
            <v>41364</v>
          </cell>
          <cell r="BV118">
            <v>17</v>
          </cell>
          <cell r="BW118">
            <v>563.73116940307364</v>
          </cell>
          <cell r="BX118">
            <v>19159.055972144255</v>
          </cell>
          <cell r="BY118">
            <v>18738.36243215076</v>
          </cell>
          <cell r="BZ118">
            <v>41532</v>
          </cell>
          <cell r="CA118">
            <v>184</v>
          </cell>
          <cell r="CB118">
            <v>176244.6394233871</v>
          </cell>
          <cell r="CC118">
            <v>6186.304793645495</v>
          </cell>
          <cell r="CD118">
            <v>0</v>
          </cell>
          <cell r="CE118">
            <v>296092.52403629012</v>
          </cell>
          <cell r="CF118">
            <v>41713</v>
          </cell>
          <cell r="CG118">
            <v>181</v>
          </cell>
          <cell r="CH118">
            <v>176244.6394233871</v>
          </cell>
          <cell r="CI118">
            <v>3814.7614945717169</v>
          </cell>
          <cell r="CJ118">
            <v>0</v>
          </cell>
          <cell r="CK118">
            <v>119847.88461290303</v>
          </cell>
          <cell r="CL118">
            <v>41729</v>
          </cell>
          <cell r="CM118">
            <v>17</v>
          </cell>
          <cell r="CN118">
            <v>143.03762940957773</v>
          </cell>
          <cell r="CO118">
            <v>10001.066288217211</v>
          </cell>
          <cell r="CP118">
            <v>9580.3727482237155</v>
          </cell>
        </row>
        <row r="119">
          <cell r="A119" t="str">
            <v>FGUTPS I</v>
          </cell>
          <cell r="B119">
            <v>9.0508838709677422E-2</v>
          </cell>
          <cell r="C119">
            <v>5611548</v>
          </cell>
          <cell r="D119">
            <v>289275299.39999998</v>
          </cell>
          <cell r="E119">
            <v>2.5624999999999998E-2</v>
          </cell>
          <cell r="G119">
            <v>39888</v>
          </cell>
          <cell r="H119">
            <v>7452.012999999999</v>
          </cell>
          <cell r="J119">
            <v>40071</v>
          </cell>
          <cell r="K119">
            <v>183</v>
          </cell>
          <cell r="L119">
            <v>0</v>
          </cell>
          <cell r="M119">
            <v>73096.258062499983</v>
          </cell>
          <cell r="N119">
            <v>0</v>
          </cell>
          <cell r="O119">
            <v>5611548</v>
          </cell>
          <cell r="P119">
            <v>40252</v>
          </cell>
          <cell r="Q119">
            <v>181</v>
          </cell>
          <cell r="R119">
            <v>0</v>
          </cell>
          <cell r="S119">
            <v>72297.39185416665</v>
          </cell>
          <cell r="T119">
            <v>0</v>
          </cell>
          <cell r="U119">
            <v>5611548</v>
          </cell>
          <cell r="V119">
            <v>40268</v>
          </cell>
          <cell r="W119">
            <v>17</v>
          </cell>
          <cell r="X119">
            <v>6790.3627708333324</v>
          </cell>
          <cell r="Y119">
            <v>145393.64991666662</v>
          </cell>
          <cell r="Z119">
            <v>144731.99968749998</v>
          </cell>
          <cell r="AA119">
            <v>40436</v>
          </cell>
          <cell r="AB119">
            <v>184</v>
          </cell>
          <cell r="AC119">
            <v>646491.05857741938</v>
          </cell>
          <cell r="AD119">
            <v>73495.691166666656</v>
          </cell>
          <cell r="AE119">
            <v>0</v>
          </cell>
          <cell r="AF119">
            <v>4965056.9414225807</v>
          </cell>
          <cell r="AG119">
            <v>40617</v>
          </cell>
          <cell r="AH119">
            <v>181</v>
          </cell>
          <cell r="AI119">
            <v>646491.05857741938</v>
          </cell>
          <cell r="AJ119">
            <v>63968.207573432235</v>
          </cell>
          <cell r="AK119">
            <v>0</v>
          </cell>
          <cell r="AL119">
            <v>4318565.8828451615</v>
          </cell>
          <cell r="AM119">
            <v>40633</v>
          </cell>
          <cell r="AN119">
            <v>17</v>
          </cell>
          <cell r="AO119">
            <v>5154.1788019573241</v>
          </cell>
          <cell r="AP119">
            <v>137463.8987400989</v>
          </cell>
          <cell r="AQ119">
            <v>135827.71477122288</v>
          </cell>
          <cell r="AR119">
            <v>40801</v>
          </cell>
          <cell r="AS119">
            <v>184</v>
          </cell>
          <cell r="AT119">
            <v>646491.05857741938</v>
          </cell>
          <cell r="AU119">
            <v>56561.217048930375</v>
          </cell>
          <cell r="AV119">
            <v>0</v>
          </cell>
          <cell r="AW119">
            <v>3672074.8242677422</v>
          </cell>
          <cell r="AX119">
            <v>40983</v>
          </cell>
          <cell r="AY119">
            <v>182</v>
          </cell>
          <cell r="AZ119">
            <v>646491.05857741938</v>
          </cell>
          <cell r="BA119">
            <v>47571.219337996343</v>
          </cell>
          <cell r="BB119">
            <v>0</v>
          </cell>
          <cell r="BC119">
            <v>3025583.765690323</v>
          </cell>
          <cell r="BD119">
            <v>40999</v>
          </cell>
          <cell r="BE119">
            <v>17</v>
          </cell>
          <cell r="BF119">
            <v>3611.0135011749226</v>
          </cell>
          <cell r="BG119">
            <v>104132.43638692671</v>
          </cell>
          <cell r="BH119">
            <v>102589.2710861443</v>
          </cell>
          <cell r="BI119">
            <v>41167</v>
          </cell>
          <cell r="BJ119">
            <v>184</v>
          </cell>
          <cell r="BK119">
            <v>646491.05857741938</v>
          </cell>
          <cell r="BL119">
            <v>39626.742931194094</v>
          </cell>
          <cell r="BM119">
            <v>0</v>
          </cell>
          <cell r="BN119">
            <v>2379092.7071129037</v>
          </cell>
          <cell r="BO119">
            <v>41348</v>
          </cell>
          <cell r="BP119">
            <v>181</v>
          </cell>
          <cell r="BQ119">
            <v>646491.05857741938</v>
          </cell>
          <cell r="BR119">
            <v>30651.47045049454</v>
          </cell>
          <cell r="BS119">
            <v>0</v>
          </cell>
          <cell r="BT119">
            <v>1732601.6485354844</v>
          </cell>
          <cell r="BU119">
            <v>41364</v>
          </cell>
          <cell r="BV119">
            <v>17</v>
          </cell>
          <cell r="BW119">
            <v>2067.8482003925214</v>
          </cell>
          <cell r="BX119">
            <v>70278.213381688634</v>
          </cell>
          <cell r="BY119">
            <v>68735.048080906228</v>
          </cell>
          <cell r="BZ119">
            <v>41532</v>
          </cell>
          <cell r="CA119">
            <v>184</v>
          </cell>
          <cell r="CB119">
            <v>646491.05857741938</v>
          </cell>
          <cell r="CC119">
            <v>22692.268813457802</v>
          </cell>
          <cell r="CD119">
            <v>0</v>
          </cell>
          <cell r="CE119">
            <v>1086110.5899580652</v>
          </cell>
          <cell r="CF119">
            <v>41713</v>
          </cell>
          <cell r="CG119">
            <v>181</v>
          </cell>
          <cell r="CH119">
            <v>646491.05857741938</v>
          </cell>
          <cell r="CI119">
            <v>13993.101889025696</v>
          </cell>
          <cell r="CJ119">
            <v>0</v>
          </cell>
          <cell r="CK119">
            <v>439619.53138064581</v>
          </cell>
          <cell r="CL119">
            <v>41729</v>
          </cell>
          <cell r="CM119">
            <v>17</v>
          </cell>
          <cell r="CN119">
            <v>524.6828996101201</v>
          </cell>
          <cell r="CO119">
            <v>36685.370702483502</v>
          </cell>
          <cell r="CP119">
            <v>35142.205401701096</v>
          </cell>
        </row>
        <row r="120">
          <cell r="A120" t="str">
            <v>RHSTPS I</v>
          </cell>
          <cell r="B120">
            <v>7.9230919354838711E-2</v>
          </cell>
          <cell r="C120">
            <v>4912317</v>
          </cell>
          <cell r="D120">
            <v>253229941.34999999</v>
          </cell>
          <cell r="E120">
            <v>2.5624999999999998E-2</v>
          </cell>
          <cell r="G120">
            <v>39888</v>
          </cell>
          <cell r="H120">
            <v>6066.8644999999997</v>
          </cell>
          <cell r="J120">
            <v>40071</v>
          </cell>
          <cell r="K120">
            <v>183</v>
          </cell>
          <cell r="L120">
            <v>0</v>
          </cell>
          <cell r="M120">
            <v>63988.045921874997</v>
          </cell>
          <cell r="N120">
            <v>0</v>
          </cell>
          <cell r="O120">
            <v>4912317</v>
          </cell>
          <cell r="P120">
            <v>40252</v>
          </cell>
          <cell r="Q120">
            <v>181</v>
          </cell>
          <cell r="R120">
            <v>0</v>
          </cell>
          <cell r="S120">
            <v>63288.723015625001</v>
          </cell>
          <cell r="T120">
            <v>0</v>
          </cell>
          <cell r="U120">
            <v>4912317</v>
          </cell>
          <cell r="V120">
            <v>40268</v>
          </cell>
          <cell r="W120">
            <v>17</v>
          </cell>
          <cell r="X120">
            <v>5944.2447031250003</v>
          </cell>
          <cell r="Y120">
            <v>127276.76893749999</v>
          </cell>
          <cell r="Z120">
            <v>127154.149140625</v>
          </cell>
          <cell r="AA120">
            <v>40436</v>
          </cell>
          <cell r="AB120">
            <v>184</v>
          </cell>
          <cell r="AC120">
            <v>565934.57231370965</v>
          </cell>
          <cell r="AD120">
            <v>64337.707375000005</v>
          </cell>
          <cell r="AE120">
            <v>0</v>
          </cell>
          <cell r="AF120">
            <v>4346382.4276862908</v>
          </cell>
          <cell r="AG120">
            <v>40617</v>
          </cell>
          <cell r="AH120">
            <v>181</v>
          </cell>
          <cell r="AI120">
            <v>565934.57231370965</v>
          </cell>
          <cell r="AJ120">
            <v>55997.402770590212</v>
          </cell>
          <cell r="AK120">
            <v>0</v>
          </cell>
          <cell r="AL120">
            <v>3780447.8553725812</v>
          </cell>
          <cell r="AM120">
            <v>40633</v>
          </cell>
          <cell r="AN120">
            <v>17</v>
          </cell>
          <cell r="AO120">
            <v>4511.9386219087137</v>
          </cell>
          <cell r="AP120">
            <v>120335.11014559021</v>
          </cell>
          <cell r="AQ120">
            <v>118902.80406437392</v>
          </cell>
          <cell r="AR120">
            <v>40801</v>
          </cell>
          <cell r="AS120">
            <v>184</v>
          </cell>
          <cell r="AT120">
            <v>565934.57231370965</v>
          </cell>
          <cell r="AU120">
            <v>49513.365661338103</v>
          </cell>
          <cell r="AV120">
            <v>0</v>
          </cell>
          <cell r="AW120">
            <v>3214513.2830588715</v>
          </cell>
          <cell r="AX120">
            <v>40983</v>
          </cell>
          <cell r="AY120">
            <v>182</v>
          </cell>
          <cell r="AZ120">
            <v>565934.57231370965</v>
          </cell>
          <cell r="BA120">
            <v>41643.573121849477</v>
          </cell>
          <cell r="BB120">
            <v>0</v>
          </cell>
          <cell r="BC120">
            <v>2648578.7107451619</v>
          </cell>
          <cell r="BD120">
            <v>40999</v>
          </cell>
          <cell r="BE120">
            <v>17</v>
          </cell>
          <cell r="BF120">
            <v>3161.0605503242768</v>
          </cell>
          <cell r="BG120">
            <v>91156.938783187579</v>
          </cell>
          <cell r="BH120">
            <v>89806.060711603146</v>
          </cell>
          <cell r="BI120">
            <v>41167</v>
          </cell>
          <cell r="BJ120">
            <v>184</v>
          </cell>
          <cell r="BK120">
            <v>565934.57231370965</v>
          </cell>
          <cell r="BL120">
            <v>34689.023947676207</v>
          </cell>
          <cell r="BM120">
            <v>0</v>
          </cell>
          <cell r="BN120">
            <v>2082644.1384314522</v>
          </cell>
          <cell r="BO120">
            <v>41348</v>
          </cell>
          <cell r="BP120">
            <v>181</v>
          </cell>
          <cell r="BQ120">
            <v>565934.57231370965</v>
          </cell>
          <cell r="BR120">
            <v>26832.121790451049</v>
          </cell>
          <cell r="BS120">
            <v>0</v>
          </cell>
          <cell r="BT120">
            <v>1516709.5661177426</v>
          </cell>
          <cell r="BU120">
            <v>41364</v>
          </cell>
          <cell r="BV120">
            <v>17</v>
          </cell>
          <cell r="BW120">
            <v>1810.1824787398398</v>
          </cell>
          <cell r="BX120">
            <v>61521.145738127256</v>
          </cell>
          <cell r="BY120">
            <v>60170.267666542815</v>
          </cell>
          <cell r="BZ120">
            <v>41532</v>
          </cell>
          <cell r="CA120">
            <v>184</v>
          </cell>
          <cell r="CB120">
            <v>565934.57231370965</v>
          </cell>
          <cell r="CC120">
            <v>19864.682234014323</v>
          </cell>
          <cell r="CD120">
            <v>0</v>
          </cell>
          <cell r="CE120">
            <v>950774.99380403291</v>
          </cell>
          <cell r="CF120">
            <v>41713</v>
          </cell>
          <cell r="CG120">
            <v>181</v>
          </cell>
          <cell r="CH120">
            <v>565934.57231370965</v>
          </cell>
          <cell r="CI120">
            <v>12249.481300381472</v>
          </cell>
          <cell r="CJ120">
            <v>0</v>
          </cell>
          <cell r="CK120">
            <v>384840.42149032326</v>
          </cell>
          <cell r="CL120">
            <v>41729</v>
          </cell>
          <cell r="CM120">
            <v>17</v>
          </cell>
          <cell r="CN120">
            <v>459.30440715540294</v>
          </cell>
          <cell r="CO120">
            <v>32114.163534395797</v>
          </cell>
          <cell r="CP120">
            <v>30763.28546281136</v>
          </cell>
        </row>
        <row r="121">
          <cell r="A121" t="str">
            <v>VSTPS I</v>
          </cell>
          <cell r="B121">
            <v>2.740808064516129E-2</v>
          </cell>
          <cell r="C121">
            <v>1699301</v>
          </cell>
          <cell r="D121">
            <v>87598966.549999997</v>
          </cell>
          <cell r="E121">
            <v>2.5624999999999998E-2</v>
          </cell>
          <cell r="G121">
            <v>39888</v>
          </cell>
          <cell r="H121">
            <v>2010.1032222222223</v>
          </cell>
          <cell r="J121">
            <v>40071</v>
          </cell>
          <cell r="K121">
            <v>183</v>
          </cell>
          <cell r="L121">
            <v>0</v>
          </cell>
          <cell r="M121">
            <v>22135.165630208332</v>
          </cell>
          <cell r="N121">
            <v>0</v>
          </cell>
          <cell r="O121">
            <v>1699301</v>
          </cell>
          <cell r="P121">
            <v>40252</v>
          </cell>
          <cell r="Q121">
            <v>181</v>
          </cell>
          <cell r="R121">
            <v>0</v>
          </cell>
          <cell r="S121">
            <v>21893.251251736106</v>
          </cell>
          <cell r="T121">
            <v>0</v>
          </cell>
          <cell r="U121">
            <v>1699301</v>
          </cell>
          <cell r="V121">
            <v>40268</v>
          </cell>
          <cell r="W121">
            <v>17</v>
          </cell>
          <cell r="X121">
            <v>2056.2722170138886</v>
          </cell>
          <cell r="Y121">
            <v>44028.416881944439</v>
          </cell>
          <cell r="Z121">
            <v>44074.585876736106</v>
          </cell>
          <cell r="AA121">
            <v>40436</v>
          </cell>
          <cell r="AB121">
            <v>184</v>
          </cell>
          <cell r="AC121">
            <v>195771.80883629032</v>
          </cell>
          <cell r="AD121">
            <v>22256.122819444441</v>
          </cell>
          <cell r="AE121">
            <v>0</v>
          </cell>
          <cell r="AF121">
            <v>1503529.1911637096</v>
          </cell>
          <cell r="AG121">
            <v>40617</v>
          </cell>
          <cell r="AH121">
            <v>181</v>
          </cell>
          <cell r="AI121">
            <v>195771.80883629032</v>
          </cell>
          <cell r="AJ121">
            <v>19370.989804906058</v>
          </cell>
          <cell r="AK121">
            <v>0</v>
          </cell>
          <cell r="AL121">
            <v>1307757.3823274192</v>
          </cell>
          <cell r="AM121">
            <v>40633</v>
          </cell>
          <cell r="AN121">
            <v>17</v>
          </cell>
          <cell r="AO121">
            <v>1560.79947856543</v>
          </cell>
          <cell r="AP121">
            <v>41627.112624350499</v>
          </cell>
          <cell r="AQ121">
            <v>41131.639885902041</v>
          </cell>
          <cell r="AR121">
            <v>40801</v>
          </cell>
          <cell r="AS121">
            <v>184</v>
          </cell>
          <cell r="AT121">
            <v>195771.80883629032</v>
          </cell>
          <cell r="AU121">
            <v>17127.989049093838</v>
          </cell>
          <cell r="AV121">
            <v>0</v>
          </cell>
          <cell r="AW121">
            <v>1111985.5734911289</v>
          </cell>
          <cell r="AX121">
            <v>40983</v>
          </cell>
          <cell r="AY121">
            <v>182</v>
          </cell>
          <cell r="AZ121">
            <v>195771.80883629032</v>
          </cell>
          <cell r="BA121">
            <v>14405.618662136811</v>
          </cell>
          <cell r="BB121">
            <v>0</v>
          </cell>
          <cell r="BC121">
            <v>916213.76465483848</v>
          </cell>
          <cell r="BD121">
            <v>40999</v>
          </cell>
          <cell r="BE121">
            <v>17</v>
          </cell>
          <cell r="BF121">
            <v>1093.4948526788055</v>
          </cell>
          <cell r="BG121">
            <v>31533.607711230648</v>
          </cell>
          <cell r="BH121">
            <v>31066.303085344025</v>
          </cell>
          <cell r="BI121">
            <v>41167</v>
          </cell>
          <cell r="BJ121">
            <v>184</v>
          </cell>
          <cell r="BK121">
            <v>195771.80883629032</v>
          </cell>
          <cell r="BL121">
            <v>11999.855278743231</v>
          </cell>
          <cell r="BM121">
            <v>0</v>
          </cell>
          <cell r="BN121">
            <v>720441.9558185481</v>
          </cell>
          <cell r="BO121">
            <v>41348</v>
          </cell>
          <cell r="BP121">
            <v>181</v>
          </cell>
          <cell r="BQ121">
            <v>195771.80883629032</v>
          </cell>
          <cell r="BR121">
            <v>9281.9440175858435</v>
          </cell>
          <cell r="BS121">
            <v>0</v>
          </cell>
          <cell r="BT121">
            <v>524670.14698225772</v>
          </cell>
          <cell r="BU121">
            <v>41364</v>
          </cell>
          <cell r="BV121">
            <v>17</v>
          </cell>
          <cell r="BW121">
            <v>626.19022679218085</v>
          </cell>
          <cell r="BX121">
            <v>21281.799296329074</v>
          </cell>
          <cell r="BY121">
            <v>20814.494670442447</v>
          </cell>
          <cell r="BZ121">
            <v>41532</v>
          </cell>
          <cell r="CA121">
            <v>184</v>
          </cell>
          <cell r="CB121">
            <v>195771.80883629032</v>
          </cell>
          <cell r="CC121">
            <v>6871.7215083926239</v>
          </cell>
          <cell r="CD121">
            <v>0</v>
          </cell>
          <cell r="CE121">
            <v>328898.3381459674</v>
          </cell>
          <cell r="CF121">
            <v>41713</v>
          </cell>
          <cell r="CG121">
            <v>181</v>
          </cell>
          <cell r="CH121">
            <v>195771.80883629032</v>
          </cell>
          <cell r="CI121">
            <v>4237.4211239257365</v>
          </cell>
          <cell r="CJ121">
            <v>0</v>
          </cell>
          <cell r="CK121">
            <v>133126.52930967708</v>
          </cell>
          <cell r="CL121">
            <v>41729</v>
          </cell>
          <cell r="CM121">
            <v>17</v>
          </cell>
          <cell r="CN121">
            <v>158.88560090555637</v>
          </cell>
          <cell r="CO121">
            <v>11109.14263231836</v>
          </cell>
          <cell r="CP121">
            <v>10641.838006431735</v>
          </cell>
        </row>
        <row r="125">
          <cell r="A125" t="str">
            <v>NIB Loan</v>
          </cell>
          <cell r="B125" t="str">
            <v>EURO</v>
          </cell>
          <cell r="C125">
            <v>68563000</v>
          </cell>
          <cell r="D125">
            <v>4700679280</v>
          </cell>
          <cell r="E125">
            <v>3.1809999999999998E-2</v>
          </cell>
          <cell r="G125">
            <v>39833</v>
          </cell>
          <cell r="H125">
            <v>388945.97</v>
          </cell>
          <cell r="J125">
            <v>40014</v>
          </cell>
          <cell r="K125">
            <v>181</v>
          </cell>
          <cell r="L125">
            <v>0</v>
          </cell>
          <cell r="M125">
            <v>1096552.8178611109</v>
          </cell>
          <cell r="N125">
            <v>0</v>
          </cell>
          <cell r="O125">
            <v>68563000</v>
          </cell>
          <cell r="P125">
            <v>40198</v>
          </cell>
          <cell r="Q125">
            <v>184</v>
          </cell>
          <cell r="R125">
            <v>0</v>
          </cell>
          <cell r="S125">
            <v>1114727.7264444444</v>
          </cell>
          <cell r="T125">
            <v>0</v>
          </cell>
          <cell r="U125">
            <v>68563000</v>
          </cell>
          <cell r="V125">
            <v>40268</v>
          </cell>
          <cell r="W125">
            <v>71</v>
          </cell>
          <cell r="X125">
            <v>430139.50313888886</v>
          </cell>
          <cell r="Y125">
            <v>2211280.5443055555</v>
          </cell>
          <cell r="Z125">
            <v>2252474.0774444444</v>
          </cell>
          <cell r="AA125">
            <v>40379</v>
          </cell>
          <cell r="AB125">
            <v>181</v>
          </cell>
          <cell r="AC125">
            <v>0</v>
          </cell>
          <cell r="AD125">
            <v>1096552.8178611109</v>
          </cell>
          <cell r="AE125">
            <v>0</v>
          </cell>
          <cell r="AF125">
            <v>68563000</v>
          </cell>
          <cell r="AG125">
            <v>40563</v>
          </cell>
          <cell r="AH125">
            <v>184</v>
          </cell>
          <cell r="AI125">
            <v>0</v>
          </cell>
          <cell r="AJ125">
            <v>1114727.7264444444</v>
          </cell>
          <cell r="AK125">
            <v>0</v>
          </cell>
          <cell r="AL125">
            <v>68563000</v>
          </cell>
          <cell r="AM125">
            <v>40633</v>
          </cell>
          <cell r="AN125">
            <v>71</v>
          </cell>
          <cell r="AO125">
            <v>424247.18117808219</v>
          </cell>
          <cell r="AP125">
            <v>2211280.5443055555</v>
          </cell>
          <cell r="AQ125">
            <v>2205388.2223447487</v>
          </cell>
          <cell r="AR125">
            <v>40744</v>
          </cell>
          <cell r="AS125">
            <v>181</v>
          </cell>
          <cell r="AT125">
            <v>3809055.56</v>
          </cell>
          <cell r="AU125">
            <v>1096552.8178611109</v>
          </cell>
          <cell r="AV125">
            <v>0</v>
          </cell>
          <cell r="AW125">
            <v>64753944.439999998</v>
          </cell>
          <cell r="AX125">
            <v>40928</v>
          </cell>
          <cell r="AY125">
            <v>184</v>
          </cell>
          <cell r="AZ125">
            <v>3809055.56</v>
          </cell>
          <cell r="BA125">
            <v>1052798.4082363821</v>
          </cell>
          <cell r="BB125">
            <v>0</v>
          </cell>
          <cell r="BC125">
            <v>60944888.879999995</v>
          </cell>
          <cell r="BD125">
            <v>40999</v>
          </cell>
          <cell r="BE125">
            <v>71</v>
          </cell>
          <cell r="BF125">
            <v>377108.60543662676</v>
          </cell>
          <cell r="BG125">
            <v>2149351.226097493</v>
          </cell>
          <cell r="BH125">
            <v>2102212.6503560375</v>
          </cell>
          <cell r="BI125">
            <v>41110</v>
          </cell>
          <cell r="BJ125">
            <v>182</v>
          </cell>
          <cell r="BK125">
            <v>3809055.56</v>
          </cell>
          <cell r="BL125">
            <v>980098.77383235993</v>
          </cell>
          <cell r="BM125">
            <v>0</v>
          </cell>
          <cell r="BN125">
            <v>57135833.319999993</v>
          </cell>
          <cell r="BO125">
            <v>41294</v>
          </cell>
          <cell r="BP125">
            <v>184</v>
          </cell>
          <cell r="BQ125">
            <v>3809055.56</v>
          </cell>
          <cell r="BR125">
            <v>928939.77182025765</v>
          </cell>
          <cell r="BS125">
            <v>0</v>
          </cell>
          <cell r="BT125">
            <v>53326777.75999999</v>
          </cell>
          <cell r="BU125">
            <v>41364</v>
          </cell>
          <cell r="BV125">
            <v>71</v>
          </cell>
          <cell r="BW125">
            <v>329970.0296951714</v>
          </cell>
          <cell r="BX125">
            <v>1909038.5456526177</v>
          </cell>
          <cell r="BY125">
            <v>1861899.9699111623</v>
          </cell>
          <cell r="BZ125">
            <v>41475</v>
          </cell>
          <cell r="CA125">
            <v>181</v>
          </cell>
          <cell r="CB125">
            <v>3809055.56</v>
          </cell>
          <cell r="CC125">
            <v>852874.41360764869</v>
          </cell>
          <cell r="CD125">
            <v>0</v>
          </cell>
          <cell r="CE125">
            <v>49517722.199999988</v>
          </cell>
          <cell r="CF125">
            <v>41659</v>
          </cell>
          <cell r="CG125">
            <v>184</v>
          </cell>
          <cell r="CH125">
            <v>3809055.56</v>
          </cell>
          <cell r="CI125">
            <v>805081.13540413312</v>
          </cell>
          <cell r="CJ125">
            <v>0</v>
          </cell>
          <cell r="CK125">
            <v>45708666.639999986</v>
          </cell>
          <cell r="CL125">
            <v>41729</v>
          </cell>
          <cell r="CM125">
            <v>71</v>
          </cell>
          <cell r="CN125">
            <v>282831.45395371609</v>
          </cell>
          <cell r="CO125">
            <v>1657955.5490117818</v>
          </cell>
          <cell r="CP125">
            <v>1610816.9732703264</v>
          </cell>
        </row>
        <row r="126">
          <cell r="A126" t="str">
            <v xml:space="preserve">Project </v>
          </cell>
          <cell r="B126" t="str">
            <v>Share</v>
          </cell>
        </row>
        <row r="127">
          <cell r="A127" t="str">
            <v>Anta</v>
          </cell>
          <cell r="B127">
            <v>0.34521780085468834</v>
          </cell>
          <cell r="C127">
            <v>23669168.079999998</v>
          </cell>
          <cell r="D127">
            <v>1622758163.5648</v>
          </cell>
          <cell r="E127">
            <v>3.1809999999999998E-2</v>
          </cell>
          <cell r="G127">
            <v>39833</v>
          </cell>
          <cell r="H127">
            <v>144030.56168324652</v>
          </cell>
          <cell r="J127">
            <v>40014</v>
          </cell>
          <cell r="K127">
            <v>181</v>
          </cell>
          <cell r="L127">
            <v>0</v>
          </cell>
          <cell r="M127">
            <v>378549.55230302439</v>
          </cell>
          <cell r="O127">
            <v>23669168.079999998</v>
          </cell>
          <cell r="P127">
            <v>40198</v>
          </cell>
          <cell r="Q127">
            <v>184</v>
          </cell>
          <cell r="R127">
            <v>0</v>
          </cell>
          <cell r="S127">
            <v>384823.85427489772</v>
          </cell>
          <cell r="U127">
            <v>23669168.079999998</v>
          </cell>
          <cell r="V127">
            <v>40268</v>
          </cell>
          <cell r="W127">
            <v>71</v>
          </cell>
          <cell r="X127">
            <v>148491.81333433554</v>
          </cell>
          <cell r="Y127">
            <v>763373.40657792217</v>
          </cell>
          <cell r="Z127">
            <v>767834.65822901123</v>
          </cell>
          <cell r="AA127">
            <v>40379</v>
          </cell>
          <cell r="AB127">
            <v>181</v>
          </cell>
          <cell r="AC127">
            <v>0</v>
          </cell>
          <cell r="AD127">
            <v>378549.55230302439</v>
          </cell>
          <cell r="AF127">
            <v>23669168.079999998</v>
          </cell>
          <cell r="AG127">
            <v>40563</v>
          </cell>
          <cell r="AH127">
            <v>184</v>
          </cell>
          <cell r="AI127">
            <v>0</v>
          </cell>
          <cell r="AJ127">
            <v>384823.85427489772</v>
          </cell>
          <cell r="AL127">
            <v>23669168.079999998</v>
          </cell>
          <cell r="AM127">
            <v>40633</v>
          </cell>
          <cell r="AN127">
            <v>71</v>
          </cell>
          <cell r="AO127">
            <v>146457.67890509806</v>
          </cell>
          <cell r="AP127">
            <v>763373.40657792217</v>
          </cell>
          <cell r="AQ127">
            <v>761339.2721486846</v>
          </cell>
          <cell r="AR127">
            <v>40744</v>
          </cell>
          <cell r="AS127">
            <v>181</v>
          </cell>
          <cell r="AT127">
            <v>1314953.7837565234</v>
          </cell>
          <cell r="AU127">
            <v>378549.55230302439</v>
          </cell>
          <cell r="AW127">
            <v>22354214.296243474</v>
          </cell>
          <cell r="AX127">
            <v>40928</v>
          </cell>
          <cell r="AY127">
            <v>184</v>
          </cell>
          <cell r="AZ127">
            <v>1314953.7837565234</v>
          </cell>
          <cell r="BA127">
            <v>363444.75123468024</v>
          </cell>
          <cell r="BB127">
            <v>0</v>
          </cell>
          <cell r="BC127">
            <v>21039260.51248695</v>
          </cell>
          <cell r="BD127">
            <v>40999</v>
          </cell>
          <cell r="BE127">
            <v>71</v>
          </cell>
          <cell r="BF127">
            <v>130184.60345221068</v>
          </cell>
          <cell r="BG127">
            <v>741994.30353770463</v>
          </cell>
          <cell r="BH127">
            <v>725721.2280848173</v>
          </cell>
          <cell r="BI127">
            <v>41110</v>
          </cell>
          <cell r="BJ127">
            <v>182</v>
          </cell>
          <cell r="BK127">
            <v>1314953.7837565234</v>
          </cell>
          <cell r="BL127">
            <v>338347.54332278389</v>
          </cell>
          <cell r="BM127">
            <v>0</v>
          </cell>
          <cell r="BN127">
            <v>19724306.728730425</v>
          </cell>
          <cell r="BO127">
            <v>41294</v>
          </cell>
          <cell r="BP127">
            <v>184</v>
          </cell>
          <cell r="BQ127">
            <v>1314953.7837565234</v>
          </cell>
          <cell r="BR127">
            <v>320686.54515424534</v>
          </cell>
          <cell r="BT127">
            <v>18409352.944973901</v>
          </cell>
          <cell r="BU127">
            <v>41364</v>
          </cell>
          <cell r="BV127">
            <v>71</v>
          </cell>
          <cell r="BW127">
            <v>113911.5279993233</v>
          </cell>
          <cell r="BX127">
            <v>659034.08847702923</v>
          </cell>
          <cell r="BY127">
            <v>642761.0130241419</v>
          </cell>
          <cell r="BZ127">
            <v>41475</v>
          </cell>
          <cell r="CA127">
            <v>181</v>
          </cell>
          <cell r="CB127">
            <v>1314953.7837565234</v>
          </cell>
          <cell r="CC127">
            <v>294427.42947086442</v>
          </cell>
          <cell r="CD127">
            <v>0</v>
          </cell>
          <cell r="CE127">
            <v>17094399.161217377</v>
          </cell>
          <cell r="CF127">
            <v>41659</v>
          </cell>
          <cell r="CG127">
            <v>184</v>
          </cell>
          <cell r="CH127">
            <v>1314953.7837565234</v>
          </cell>
          <cell r="CI127">
            <v>277928.33907381038</v>
          </cell>
          <cell r="CJ127">
            <v>0</v>
          </cell>
          <cell r="CK127">
            <v>15779445.377460852</v>
          </cell>
          <cell r="CL127">
            <v>41729</v>
          </cell>
          <cell r="CM127">
            <v>71</v>
          </cell>
          <cell r="CN127">
            <v>97638.452546435903</v>
          </cell>
          <cell r="CO127">
            <v>572355.76854467485</v>
          </cell>
          <cell r="CP127">
            <v>556082.6930917874</v>
          </cell>
        </row>
        <row r="128">
          <cell r="A128" t="str">
            <v>Sipat I</v>
          </cell>
          <cell r="B128">
            <v>0.38200333007598852</v>
          </cell>
          <cell r="C128">
            <v>26191294.32</v>
          </cell>
          <cell r="D128">
            <v>1795675138.5792</v>
          </cell>
          <cell r="E128">
            <v>3.1809999999999998E-2</v>
          </cell>
          <cell r="G128">
            <v>39833</v>
          </cell>
          <cell r="H128">
            <v>162379.04064543743</v>
          </cell>
          <cell r="J128">
            <v>40014</v>
          </cell>
          <cell r="K128">
            <v>181</v>
          </cell>
          <cell r="L128">
            <v>0</v>
          </cell>
          <cell r="M128">
            <v>418886.82802715327</v>
          </cell>
          <cell r="O128">
            <v>26191294.32</v>
          </cell>
          <cell r="P128">
            <v>40198</v>
          </cell>
          <cell r="Q128">
            <v>184</v>
          </cell>
          <cell r="R128">
            <v>0</v>
          </cell>
          <cell r="S128">
            <v>425829.70362981327</v>
          </cell>
          <cell r="U128">
            <v>26191294.32</v>
          </cell>
          <cell r="X128">
            <v>0</v>
          </cell>
          <cell r="Y128">
            <v>844716.53165696654</v>
          </cell>
          <cell r="Z128">
            <v>682337.49101152911</v>
          </cell>
          <cell r="AA128">
            <v>40379</v>
          </cell>
          <cell r="AB128">
            <v>181</v>
          </cell>
          <cell r="AC128">
            <v>0</v>
          </cell>
          <cell r="AD128">
            <v>418886.82802715327</v>
          </cell>
          <cell r="AF128">
            <v>26191294.32</v>
          </cell>
          <cell r="AG128">
            <v>40563</v>
          </cell>
          <cell r="AH128">
            <v>184</v>
          </cell>
          <cell r="AI128">
            <v>0</v>
          </cell>
          <cell r="AJ128">
            <v>425829.70362981327</v>
          </cell>
          <cell r="AL128">
            <v>26191294.32</v>
          </cell>
          <cell r="AM128">
            <v>40633</v>
          </cell>
          <cell r="AN128">
            <v>71</v>
          </cell>
          <cell r="AO128">
            <v>162063.83598537862</v>
          </cell>
          <cell r="AP128">
            <v>844716.53165696654</v>
          </cell>
          <cell r="AQ128">
            <v>1006780.3676423451</v>
          </cell>
          <cell r="AR128">
            <v>40744</v>
          </cell>
          <cell r="AS128">
            <v>181</v>
          </cell>
          <cell r="AT128">
            <v>1455071.9083644594</v>
          </cell>
          <cell r="AU128">
            <v>418886.82802715327</v>
          </cell>
          <cell r="AW128">
            <v>24736222.41163554</v>
          </cell>
          <cell r="AX128">
            <v>40928</v>
          </cell>
          <cell r="AY128">
            <v>184</v>
          </cell>
          <cell r="AZ128">
            <v>1455071.9083644594</v>
          </cell>
          <cell r="BA128">
            <v>402172.49784499797</v>
          </cell>
          <cell r="BB128">
            <v>0</v>
          </cell>
          <cell r="BC128">
            <v>23281150.503271081</v>
          </cell>
          <cell r="BD128">
            <v>40999</v>
          </cell>
          <cell r="BE128">
            <v>71</v>
          </cell>
          <cell r="BF128">
            <v>144056.74307710346</v>
          </cell>
          <cell r="BG128">
            <v>821059.32587215118</v>
          </cell>
          <cell r="BH128">
            <v>803052.2329638761</v>
          </cell>
          <cell r="BI128">
            <v>41110</v>
          </cell>
          <cell r="BJ128">
            <v>182</v>
          </cell>
          <cell r="BK128">
            <v>1455071.9083644594</v>
          </cell>
          <cell r="BL128">
            <v>374400.99540735461</v>
          </cell>
          <cell r="BM128">
            <v>0</v>
          </cell>
          <cell r="BN128">
            <v>21826078.594906621</v>
          </cell>
          <cell r="BO128">
            <v>41294</v>
          </cell>
          <cell r="BP128">
            <v>184</v>
          </cell>
          <cell r="BQ128">
            <v>1455071.9083644594</v>
          </cell>
          <cell r="BR128">
            <v>354858.0862753673</v>
          </cell>
          <cell r="BT128">
            <v>20371006.686542161</v>
          </cell>
          <cell r="BU128">
            <v>41364</v>
          </cell>
          <cell r="BV128">
            <v>71</v>
          </cell>
          <cell r="BW128">
            <v>126049.6501688283</v>
          </cell>
          <cell r="BX128">
            <v>729259.08168272185</v>
          </cell>
          <cell r="BY128">
            <v>711251.98877444677</v>
          </cell>
          <cell r="BZ128">
            <v>41475</v>
          </cell>
          <cell r="CA128">
            <v>181</v>
          </cell>
          <cell r="CB128">
            <v>1455071.9083644594</v>
          </cell>
          <cell r="CC128">
            <v>325800.86613472778</v>
          </cell>
          <cell r="CD128">
            <v>0</v>
          </cell>
          <cell r="CE128">
            <v>18915934.778177701</v>
          </cell>
          <cell r="CF128">
            <v>41659</v>
          </cell>
          <cell r="CG128">
            <v>184</v>
          </cell>
          <cell r="CH128">
            <v>1455071.9083644594</v>
          </cell>
          <cell r="CI128">
            <v>307543.67470573669</v>
          </cell>
          <cell r="CJ128">
            <v>0</v>
          </cell>
          <cell r="CK128">
            <v>17460862.869813241</v>
          </cell>
          <cell r="CL128">
            <v>41729</v>
          </cell>
          <cell r="CM128">
            <v>71</v>
          </cell>
          <cell r="CN128">
            <v>108042.55726055315</v>
          </cell>
          <cell r="CO128">
            <v>633344.54084046441</v>
          </cell>
          <cell r="CP128">
            <v>615337.44793218921</v>
          </cell>
        </row>
        <row r="129">
          <cell r="A129" t="str">
            <v>NCTPP II</v>
          </cell>
          <cell r="B129">
            <v>0.27277886906932314</v>
          </cell>
          <cell r="C129">
            <v>18702537.600000001</v>
          </cell>
          <cell r="D129">
            <v>1282245977.8560002</v>
          </cell>
          <cell r="E129">
            <v>3.1809999999999998E-2</v>
          </cell>
          <cell r="G129">
            <v>39833</v>
          </cell>
          <cell r="H129">
            <v>82536.363087982725</v>
          </cell>
          <cell r="J129">
            <v>40014</v>
          </cell>
          <cell r="K129">
            <v>181</v>
          </cell>
          <cell r="L129">
            <v>0</v>
          </cell>
          <cell r="M129">
            <v>299116.4375309333</v>
          </cell>
          <cell r="O129">
            <v>18702537.600000001</v>
          </cell>
          <cell r="P129">
            <v>40198</v>
          </cell>
          <cell r="Q129">
            <v>184</v>
          </cell>
          <cell r="R129">
            <v>0</v>
          </cell>
          <cell r="S129">
            <v>304074.16853973333</v>
          </cell>
          <cell r="U129">
            <v>18702537.600000001</v>
          </cell>
          <cell r="X129">
            <v>0</v>
          </cell>
          <cell r="Y129">
            <v>603190.60607066657</v>
          </cell>
          <cell r="Z129">
            <v>520654.24298268382</v>
          </cell>
          <cell r="AA129">
            <v>40379</v>
          </cell>
          <cell r="AB129">
            <v>181</v>
          </cell>
          <cell r="AC129">
            <v>0</v>
          </cell>
          <cell r="AD129">
            <v>299116.4375309333</v>
          </cell>
          <cell r="AF129">
            <v>18702537.600000001</v>
          </cell>
          <cell r="AG129">
            <v>40563</v>
          </cell>
          <cell r="AH129">
            <v>184</v>
          </cell>
          <cell r="AI129">
            <v>0</v>
          </cell>
          <cell r="AJ129">
            <v>304074.16853973333</v>
          </cell>
          <cell r="AL129">
            <v>18702537.600000001</v>
          </cell>
          <cell r="AM129">
            <v>40633</v>
          </cell>
          <cell r="AN129">
            <v>71</v>
          </cell>
          <cell r="AO129">
            <v>115725.66628760549</v>
          </cell>
          <cell r="AP129">
            <v>603190.60607066657</v>
          </cell>
          <cell r="AQ129">
            <v>718916.27235827211</v>
          </cell>
          <cell r="AR129">
            <v>40744</v>
          </cell>
          <cell r="AS129">
            <v>181</v>
          </cell>
          <cell r="AT129">
            <v>1039029.8678790174</v>
          </cell>
          <cell r="AU129">
            <v>299116.4375309333</v>
          </cell>
          <cell r="AW129">
            <v>17663507.732120983</v>
          </cell>
          <cell r="AX129">
            <v>40928</v>
          </cell>
          <cell r="AY129">
            <v>184</v>
          </cell>
          <cell r="AZ129">
            <v>1039029.8678790174</v>
          </cell>
          <cell r="BA129">
            <v>287181.15915670386</v>
          </cell>
          <cell r="BB129">
            <v>0</v>
          </cell>
          <cell r="BC129">
            <v>16624477.864241965</v>
          </cell>
          <cell r="BD129">
            <v>40999</v>
          </cell>
          <cell r="BE129">
            <v>71</v>
          </cell>
          <cell r="BF129">
            <v>102867.25890731264</v>
          </cell>
          <cell r="BG129">
            <v>586297.59668763715</v>
          </cell>
          <cell r="BH129">
            <v>573439.18930734426</v>
          </cell>
          <cell r="BI129">
            <v>41110</v>
          </cell>
          <cell r="BJ129">
            <v>182</v>
          </cell>
          <cell r="BK129">
            <v>1039029.8678790174</v>
          </cell>
          <cell r="BL129">
            <v>267350.23510222143</v>
          </cell>
          <cell r="BM129">
            <v>0</v>
          </cell>
          <cell r="BN129">
            <v>15585447.996362947</v>
          </cell>
          <cell r="BO129">
            <v>41294</v>
          </cell>
          <cell r="BP129">
            <v>184</v>
          </cell>
          <cell r="BQ129">
            <v>1039029.8678790174</v>
          </cell>
          <cell r="BR129">
            <v>253395.14039064496</v>
          </cell>
          <cell r="BT129">
            <v>14546418.128483929</v>
          </cell>
          <cell r="BU129">
            <v>41364</v>
          </cell>
          <cell r="BV129">
            <v>71</v>
          </cell>
          <cell r="BW129">
            <v>90008.851527019826</v>
          </cell>
          <cell r="BX129">
            <v>520745.37549286638</v>
          </cell>
          <cell r="BY129">
            <v>507886.96811257361</v>
          </cell>
          <cell r="BZ129">
            <v>41475</v>
          </cell>
          <cell r="CA129">
            <v>181</v>
          </cell>
          <cell r="CB129">
            <v>1039029.8678790174</v>
          </cell>
          <cell r="CC129">
            <v>232646.11800205655</v>
          </cell>
          <cell r="CD129">
            <v>0</v>
          </cell>
          <cell r="CE129">
            <v>13507388.260604911</v>
          </cell>
          <cell r="CF129">
            <v>41659</v>
          </cell>
          <cell r="CG129">
            <v>184</v>
          </cell>
          <cell r="CH129">
            <v>1039029.8678790174</v>
          </cell>
          <cell r="CI129">
            <v>219609.12162458603</v>
          </cell>
          <cell r="CJ129">
            <v>0</v>
          </cell>
          <cell r="CK129">
            <v>12468358.392725892</v>
          </cell>
          <cell r="CL129">
            <v>41729</v>
          </cell>
          <cell r="CM129">
            <v>71</v>
          </cell>
          <cell r="CN129">
            <v>77150.444146726993</v>
          </cell>
          <cell r="CO129">
            <v>452255.23962664255</v>
          </cell>
          <cell r="CP129">
            <v>439396.83224634972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ou 09-10"/>
      <sheetName val="ROCE PHSING"/>
      <sheetName val="Dept Breakup Rep and Maint"/>
      <sheetName val="summary"/>
      <sheetName val="brkup o&amp;m exps as per schdule"/>
      <sheetName val="O&amp;M Expenses MAR-2010"/>
      <sheetName val="HIGHLITE"/>
      <sheetName val="Sheet1"/>
      <sheetName val="Breakup sales calck"/>
      <sheetName val="Cost SheetMAR-2010"/>
      <sheetName val="ORT-MAR-10"/>
      <sheetName val="Summary Ratio"/>
      <sheetName val="Ratio Analysis"/>
      <sheetName val="Sheet8"/>
      <sheetName val="Sheet9"/>
      <sheetName val="Sheet5"/>
      <sheetName val="ROCE for the 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ap 98-02"/>
      <sheetName val="wo_dtl"/>
      <sheetName val="vid"/>
      <sheetName val="CHART OF ACCTS"/>
      <sheetName val="cwipsch310303(on080603)(rev)"/>
      <sheetName val="DATA"/>
      <sheetName val="Sheet1"/>
      <sheetName val="CWIP SCH"/>
      <sheetName val="MASTER DATA"/>
      <sheetName val="CAP SCH"/>
      <sheetName val="E R V ALLOCTN 31.03.03(491)"/>
      <sheetName val="cap erv(492)"/>
      <sheetName val="iedc 31.03.03(497)"/>
      <sheetName val="cap iedc(498)"/>
    </sheetNames>
    <sheetDataSet>
      <sheetData sheetId="0" refreshError="1"/>
      <sheetData sheetId="1" refreshError="1"/>
      <sheetData sheetId="2" refreshError="1"/>
      <sheetData sheetId="3">
        <row r="1">
          <cell r="A1">
            <v>510101</v>
          </cell>
          <cell r="B1" t="str">
            <v>Leasehold Land-Plant/Office</v>
          </cell>
        </row>
        <row r="2">
          <cell r="A2">
            <v>510102</v>
          </cell>
          <cell r="B2" t="str">
            <v>Leasehold Land-Town Ship</v>
          </cell>
        </row>
        <row r="3">
          <cell r="A3">
            <v>510121</v>
          </cell>
          <cell r="B3" t="str">
            <v>Site Clearance and Levelling - LeaseholdLand-Plant Area</v>
          </cell>
        </row>
        <row r="4">
          <cell r="A4">
            <v>510122</v>
          </cell>
          <cell r="B4" t="str">
            <v>Rehabilitation &amp; Resettlement Expenses  Lease Hold-Plant Area</v>
          </cell>
        </row>
        <row r="5">
          <cell r="A5">
            <v>510124</v>
          </cell>
          <cell r="B5" t="str">
            <v>Site Clearance and Levelling - LeaseholdLand-Township Area</v>
          </cell>
        </row>
        <row r="6">
          <cell r="A6">
            <v>510125</v>
          </cell>
          <cell r="B6" t="str">
            <v>Rehabilitation &amp; Resettlement Expenses  Lease Hold-Township Area</v>
          </cell>
        </row>
        <row r="7">
          <cell r="A7">
            <v>510201</v>
          </cell>
          <cell r="B7" t="str">
            <v>Freehold Land-Plant/Office</v>
          </cell>
        </row>
        <row r="8">
          <cell r="A8">
            <v>510202</v>
          </cell>
          <cell r="B8" t="str">
            <v>Freehold Land-Township</v>
          </cell>
        </row>
        <row r="9">
          <cell r="A9">
            <v>510221</v>
          </cell>
          <cell r="B9" t="str">
            <v>Site Clearance and Levelling -Plant AreaFreehold Land</v>
          </cell>
        </row>
        <row r="10">
          <cell r="A10">
            <v>510222</v>
          </cell>
          <cell r="B10" t="str">
            <v>Rehabilitation &amp; Resettlement Expenses  Free hold Land-Plant Area</v>
          </cell>
        </row>
        <row r="11">
          <cell r="A11">
            <v>510224</v>
          </cell>
          <cell r="B11" t="str">
            <v>Site Clearance and Levelling-Township   Freehold Land</v>
          </cell>
        </row>
        <row r="12">
          <cell r="A12">
            <v>510225</v>
          </cell>
          <cell r="B12" t="str">
            <v>Rehabilitation &amp; Resettlement Expenses  Free hold Land-Township Area</v>
          </cell>
        </row>
        <row r="13">
          <cell r="A13">
            <v>510301</v>
          </cell>
          <cell r="B13" t="str">
            <v>Unclassified Land - Plant/Office</v>
          </cell>
        </row>
        <row r="14">
          <cell r="A14">
            <v>510302</v>
          </cell>
          <cell r="B14" t="str">
            <v>Unclassified Land-Township</v>
          </cell>
        </row>
        <row r="15">
          <cell r="A15">
            <v>510321</v>
          </cell>
          <cell r="B15" t="str">
            <v>Site Clearance &amp; Levelling-Unclassified Land-Plant Area</v>
          </cell>
        </row>
        <row r="16">
          <cell r="A16">
            <v>510322</v>
          </cell>
          <cell r="B16" t="str">
            <v>Rehabilitation &amp; Resettlement Expenses  Unclassified Land-Plant Area</v>
          </cell>
        </row>
        <row r="17">
          <cell r="A17">
            <v>510324</v>
          </cell>
          <cell r="B17" t="str">
            <v>Site Clearance &amp; Levelling-Unclassified Land-Township</v>
          </cell>
        </row>
        <row r="18">
          <cell r="A18">
            <v>510325</v>
          </cell>
          <cell r="B18" t="str">
            <v>Rehabilitation &amp; Resettlement Expenses  Unclassified Land-Township Area</v>
          </cell>
        </row>
        <row r="19">
          <cell r="A19">
            <v>510701</v>
          </cell>
          <cell r="B19" t="str">
            <v>Permanent Roads-Plant Area</v>
          </cell>
        </row>
        <row r="20">
          <cell r="A20">
            <v>510702</v>
          </cell>
          <cell r="B20" t="str">
            <v>Permanent Roads-Township</v>
          </cell>
        </row>
        <row r="21">
          <cell r="A21">
            <v>510703</v>
          </cell>
          <cell r="B21" t="str">
            <v>Kutcha Roads - Plant Area</v>
          </cell>
        </row>
        <row r="22">
          <cell r="A22">
            <v>510704</v>
          </cell>
          <cell r="B22" t="str">
            <v>Kutcha Roads - Township</v>
          </cell>
        </row>
        <row r="23">
          <cell r="A23">
            <v>510711</v>
          </cell>
          <cell r="B23" t="str">
            <v>Bridges &amp; Culverts Plant Area</v>
          </cell>
        </row>
        <row r="24">
          <cell r="A24">
            <v>510712</v>
          </cell>
          <cell r="B24" t="str">
            <v>Bridges &amp; Culverts - Township</v>
          </cell>
        </row>
        <row r="25">
          <cell r="A25">
            <v>510720</v>
          </cell>
          <cell r="B25" t="str">
            <v>Aerodrome, Helipads &amp; Airstrips         Permanent</v>
          </cell>
        </row>
        <row r="26">
          <cell r="A26">
            <v>510721</v>
          </cell>
          <cell r="B26" t="str">
            <v>Aerodrome, Helipads &amp; Airstrips         Temporary</v>
          </cell>
        </row>
        <row r="27">
          <cell r="A27">
            <v>510901</v>
          </cell>
          <cell r="B27" t="str">
            <v>Main Plant Buildings</v>
          </cell>
        </row>
        <row r="28">
          <cell r="A28">
            <v>510902</v>
          </cell>
          <cell r="B28" t="str">
            <v>off Site Buildings</v>
          </cell>
        </row>
        <row r="29">
          <cell r="A29">
            <v>510903</v>
          </cell>
          <cell r="B29" t="str">
            <v>Service Buildings including MGR WorkshopBuildings</v>
          </cell>
        </row>
        <row r="30">
          <cell r="A30">
            <v>510909</v>
          </cell>
          <cell r="B30" t="str">
            <v>Miscellaneous Steel Structures includingCivil Works</v>
          </cell>
        </row>
        <row r="31">
          <cell r="A31">
            <v>510942</v>
          </cell>
          <cell r="B31" t="str">
            <v>Building Temporary Construction-        Auxilliary Buildings</v>
          </cell>
        </row>
        <row r="32">
          <cell r="A32">
            <v>510943</v>
          </cell>
          <cell r="B32" t="str">
            <v>HVDC Buildings</v>
          </cell>
        </row>
        <row r="33">
          <cell r="A33">
            <v>510944</v>
          </cell>
          <cell r="B33" t="str">
            <v>Sub-station Buildings</v>
          </cell>
        </row>
        <row r="34">
          <cell r="A34">
            <v>510950</v>
          </cell>
          <cell r="B34" t="str">
            <v>Main Plant Buildings - Gas Projects</v>
          </cell>
        </row>
        <row r="35">
          <cell r="A35">
            <v>510951</v>
          </cell>
          <cell r="B35" t="str">
            <v>Internal Electrification Work            Main Plant Buildings</v>
          </cell>
        </row>
        <row r="36">
          <cell r="A36">
            <v>510952</v>
          </cell>
          <cell r="B36" t="str">
            <v>Internal Electrification Work            Off Site Buildings</v>
          </cell>
        </row>
        <row r="37">
          <cell r="A37">
            <v>510953</v>
          </cell>
          <cell r="B37" t="str">
            <v>Internal Electrification Work            Service Buildings incl. MGR Workshop</v>
          </cell>
        </row>
        <row r="38">
          <cell r="A38">
            <v>510954</v>
          </cell>
          <cell r="B38" t="str">
            <v>Internal Electrification Work            Service Buildings incl. MGR Workshop</v>
          </cell>
        </row>
        <row r="39">
          <cell r="A39">
            <v>510992</v>
          </cell>
          <cell r="B39" t="str">
            <v>Internal Electrification Work - Building  Temp Const. Auxillary Building</v>
          </cell>
        </row>
        <row r="40">
          <cell r="A40">
            <v>510994</v>
          </cell>
          <cell r="B40" t="str">
            <v>Internal Electrification Work             Sub Station Buildings</v>
          </cell>
        </row>
        <row r="41">
          <cell r="A41">
            <v>510999</v>
          </cell>
          <cell r="B41" t="str">
            <v>Internal Electrification Work             Main Plant Buildings - Gas Project</v>
          </cell>
        </row>
        <row r="42">
          <cell r="A42">
            <v>511021</v>
          </cell>
          <cell r="B42" t="str">
            <v>Administrative Building-Freehold        Auxilliary Buildings</v>
          </cell>
        </row>
        <row r="43">
          <cell r="A43">
            <v>511022</v>
          </cell>
          <cell r="B43" t="str">
            <v>Administrative Building-Leasehold</v>
          </cell>
        </row>
        <row r="44">
          <cell r="A44">
            <v>511030</v>
          </cell>
          <cell r="B44" t="str">
            <v>Buildings with Dwelling Unit Plinth Areanot exceeding 80 sq.mtrs.</v>
          </cell>
        </row>
        <row r="45">
          <cell r="A45">
            <v>511031</v>
          </cell>
          <cell r="B45" t="str">
            <v>Residential Buildings Township</v>
          </cell>
        </row>
        <row r="46">
          <cell r="A46">
            <v>511032</v>
          </cell>
          <cell r="B46" t="str">
            <v>Service Buildings - Township</v>
          </cell>
        </row>
        <row r="47">
          <cell r="A47">
            <v>511041</v>
          </cell>
          <cell r="B47" t="str">
            <v>Buildings Temporary Construction        Residential</v>
          </cell>
        </row>
        <row r="48">
          <cell r="A48">
            <v>511042</v>
          </cell>
          <cell r="B48" t="str">
            <v>Buildings Temporary Construction        Auxilliary Buildings</v>
          </cell>
        </row>
        <row r="49">
          <cell r="A49">
            <v>511043</v>
          </cell>
          <cell r="B49" t="str">
            <v>Buildings Temporary Construction        Labour Colony</v>
          </cell>
        </row>
        <row r="50">
          <cell r="A50">
            <v>511044</v>
          </cell>
          <cell r="B50" t="str">
            <v>Buildings Temporary Construction        Office Stores and Sheds.</v>
          </cell>
        </row>
        <row r="51">
          <cell r="A51">
            <v>511045</v>
          </cell>
          <cell r="B51" t="str">
            <v>Boundary Wall</v>
          </cell>
        </row>
        <row r="52">
          <cell r="A52">
            <v>511071</v>
          </cell>
          <cell r="B52" t="str">
            <v>Internal Electrification Work             Admn Buildings - Freehold Aux. Buildin</v>
          </cell>
        </row>
        <row r="53">
          <cell r="A53">
            <v>511072</v>
          </cell>
          <cell r="B53" t="str">
            <v>Internal Electrification Work             Admn Buildings - Leasehold</v>
          </cell>
        </row>
        <row r="54">
          <cell r="A54">
            <v>511080</v>
          </cell>
          <cell r="B54" t="str">
            <v>Internal Electrification Work - Building  with dwelling unit plinth area &lt; 80 Sq</v>
          </cell>
        </row>
        <row r="55">
          <cell r="A55">
            <v>511081</v>
          </cell>
          <cell r="B55" t="str">
            <v>Internal Electrification Work -           residential buildings - township</v>
          </cell>
        </row>
        <row r="56">
          <cell r="A56">
            <v>511082</v>
          </cell>
          <cell r="B56" t="str">
            <v>Internal Electrification Work -           Service buildings - township</v>
          </cell>
        </row>
        <row r="57">
          <cell r="A57">
            <v>511091</v>
          </cell>
          <cell r="B57" t="str">
            <v>Internal Electrification Work -            Buildings temp Constn - residential</v>
          </cell>
        </row>
        <row r="58">
          <cell r="A58">
            <v>511092</v>
          </cell>
          <cell r="B58" t="str">
            <v>Internal Electrification Work -            Buildings temp Constn - Auxillary</v>
          </cell>
        </row>
        <row r="59">
          <cell r="A59">
            <v>511093</v>
          </cell>
          <cell r="B59" t="str">
            <v>Internal Electrification Work -            Buildings temp Constn - Labour Colony</v>
          </cell>
        </row>
        <row r="60">
          <cell r="A60">
            <v>511094</v>
          </cell>
          <cell r="B60" t="str">
            <v>Internal Electrification Work -     Buildings Temp Constn - Office Stores &amp; Shed</v>
          </cell>
        </row>
        <row r="61">
          <cell r="A61">
            <v>511101</v>
          </cell>
          <cell r="B61" t="str">
            <v>Temporary Erections including Wooden    Structure Plant/Office</v>
          </cell>
        </row>
        <row r="62">
          <cell r="A62">
            <v>511102</v>
          </cell>
          <cell r="B62" t="str">
            <v>Temporary Erections including Wooden    Structure-Township</v>
          </cell>
        </row>
        <row r="63">
          <cell r="A63">
            <v>511103</v>
          </cell>
          <cell r="B63" t="str">
            <v>Temporary Fencing-Plant</v>
          </cell>
        </row>
        <row r="64">
          <cell r="A64">
            <v>511104</v>
          </cell>
          <cell r="B64" t="str">
            <v>Temporary Fencing-Township</v>
          </cell>
        </row>
        <row r="65">
          <cell r="A65">
            <v>511201</v>
          </cell>
          <cell r="B65" t="str">
            <v>Water Supply and Drains - Plant</v>
          </cell>
        </row>
        <row r="66">
          <cell r="A66">
            <v>511202</v>
          </cell>
          <cell r="B66" t="str">
            <v>Sewerage &amp; Effluent Disposal Sys -Plant</v>
          </cell>
        </row>
        <row r="67">
          <cell r="A67">
            <v>511204</v>
          </cell>
          <cell r="B67" t="str">
            <v>Water Supply System-Township</v>
          </cell>
        </row>
        <row r="68">
          <cell r="A68">
            <v>511205</v>
          </cell>
          <cell r="B68" t="str">
            <v>Sewerage and Drainage System-Township</v>
          </cell>
        </row>
        <row r="69">
          <cell r="A69">
            <v>511207</v>
          </cell>
          <cell r="B69" t="str">
            <v>Temporary Construction Water Supply-    Township</v>
          </cell>
        </row>
        <row r="70">
          <cell r="A70">
            <v>511208</v>
          </cell>
          <cell r="B70" t="str">
            <v>Temporary Construction Sewerage &amp;       Drainage System-Township</v>
          </cell>
        </row>
        <row r="71">
          <cell r="A71">
            <v>511210</v>
          </cell>
          <cell r="B71" t="str">
            <v>Temporary Construction Water Supply     and Drains - Plant</v>
          </cell>
        </row>
        <row r="72">
          <cell r="A72">
            <v>511211</v>
          </cell>
          <cell r="B72" t="str">
            <v>Temporarty Construction Sewerage and    Effluent Disposal System - Plant</v>
          </cell>
        </row>
        <row r="73">
          <cell r="A73">
            <v>511301</v>
          </cell>
          <cell r="B73" t="str">
            <v>Water Supply &amp; Drains-Plant Area</v>
          </cell>
        </row>
        <row r="74">
          <cell r="A74">
            <v>511302</v>
          </cell>
          <cell r="B74" t="str">
            <v>Sewerage &amp; Effluent Disposal-Plant Area</v>
          </cell>
        </row>
        <row r="75">
          <cell r="A75">
            <v>511304</v>
          </cell>
          <cell r="B75" t="str">
            <v>Water Supply System -Township</v>
          </cell>
        </row>
        <row r="76">
          <cell r="A76">
            <v>511305</v>
          </cell>
          <cell r="B76" t="str">
            <v>Sewerage &amp; Drainage System - Township</v>
          </cell>
        </row>
        <row r="77">
          <cell r="A77">
            <v>511307</v>
          </cell>
          <cell r="B77" t="str">
            <v>Temporary Construction-Water Supply-    Township</v>
          </cell>
        </row>
        <row r="78">
          <cell r="A78">
            <v>511308</v>
          </cell>
          <cell r="B78" t="str">
            <v>Temporary Construction -Sewerage &amp;      Drainage System- Township</v>
          </cell>
        </row>
        <row r="79">
          <cell r="A79">
            <v>511310</v>
          </cell>
          <cell r="B79" t="str">
            <v>Temporary Construction -Water Supply &amp;  Drains -Plant</v>
          </cell>
        </row>
        <row r="80">
          <cell r="A80">
            <v>511311</v>
          </cell>
          <cell r="B80" t="str">
            <v>Temporary Construction -Sewerage &amp;      Effluent Disposal -Plant</v>
          </cell>
        </row>
        <row r="81">
          <cell r="A81">
            <v>511501</v>
          </cell>
          <cell r="B81" t="str">
            <v>MGR Track &amp; Signalling System</v>
          </cell>
        </row>
        <row r="82">
          <cell r="A82">
            <v>511601</v>
          </cell>
          <cell r="B82" t="str">
            <v>Permanent Railway Sidings</v>
          </cell>
        </row>
        <row r="83">
          <cell r="A83">
            <v>511602</v>
          </cell>
          <cell r="B83" t="str">
            <v>Temporary Railway Sidings</v>
          </cell>
        </row>
        <row r="84">
          <cell r="A84">
            <v>511801</v>
          </cell>
          <cell r="B84" t="str">
            <v>Reservoir and Dam</v>
          </cell>
        </row>
        <row r="85">
          <cell r="A85">
            <v>512101</v>
          </cell>
          <cell r="B85" t="str">
            <v>Steam Generator</v>
          </cell>
        </row>
        <row r="86">
          <cell r="A86">
            <v>512102</v>
          </cell>
          <cell r="B86" t="str">
            <v>Turbine Generator - including EOT Cranes</v>
          </cell>
        </row>
        <row r="87">
          <cell r="A87">
            <v>512104</v>
          </cell>
          <cell r="B87" t="str">
            <v>Coal Handling System</v>
          </cell>
        </row>
        <row r="88">
          <cell r="A88">
            <v>512105</v>
          </cell>
          <cell r="B88" t="str">
            <v>Fuel Oil Handling System</v>
          </cell>
        </row>
        <row r="89">
          <cell r="A89">
            <v>512106</v>
          </cell>
          <cell r="B89" t="str">
            <v>Ash Handling System</v>
          </cell>
        </row>
        <row r="90">
          <cell r="A90">
            <v>512107</v>
          </cell>
          <cell r="B90" t="str">
            <v>Cooling Water System Inculding Cooling  Towers</v>
          </cell>
        </row>
        <row r="91">
          <cell r="A91">
            <v>512108</v>
          </cell>
          <cell r="B91" t="str">
            <v>Control and Instrumentation Equipments</v>
          </cell>
        </row>
        <row r="92">
          <cell r="A92">
            <v>512109</v>
          </cell>
          <cell r="B92" t="str">
            <v>Service and General Station Equipments</v>
          </cell>
        </row>
        <row r="93">
          <cell r="A93">
            <v>512110</v>
          </cell>
          <cell r="B93" t="str">
            <v>Electrical and Auxilliary Equipments</v>
          </cell>
        </row>
        <row r="94">
          <cell r="A94">
            <v>512111</v>
          </cell>
          <cell r="B94" t="str">
            <v>Chimney</v>
          </cell>
        </row>
        <row r="95">
          <cell r="A95">
            <v>512112</v>
          </cell>
          <cell r="B95" t="str">
            <v>Water Treatment Plant</v>
          </cell>
        </row>
        <row r="96">
          <cell r="A96">
            <v>512113</v>
          </cell>
          <cell r="B96" t="str">
            <v>Power Station Switchyard</v>
          </cell>
        </row>
        <row r="97">
          <cell r="A97">
            <v>512114</v>
          </cell>
          <cell r="B97" t="str">
            <v>Main Electrical Equipments</v>
          </cell>
        </row>
        <row r="98">
          <cell r="A98">
            <v>512116</v>
          </cell>
          <cell r="B98" t="str">
            <v>Mechanical &amp; Auxilliary Equipments</v>
          </cell>
        </row>
        <row r="99">
          <cell r="A99">
            <v>512118</v>
          </cell>
          <cell r="B99" t="str">
            <v>Compressed Air System</v>
          </cell>
        </row>
        <row r="100">
          <cell r="A100">
            <v>512120</v>
          </cell>
          <cell r="B100" t="str">
            <v>MGR Workshop Equipments</v>
          </cell>
        </row>
        <row r="101">
          <cell r="A101">
            <v>512121</v>
          </cell>
          <cell r="B101" t="str">
            <v>MGR Locos &amp; Shunting Locos</v>
          </cell>
        </row>
        <row r="102">
          <cell r="A102">
            <v>512122</v>
          </cell>
          <cell r="B102" t="str">
            <v>MGR Wagons</v>
          </cell>
        </row>
        <row r="103">
          <cell r="A103">
            <v>512123</v>
          </cell>
          <cell r="B103" t="str">
            <v>Special Bogey Wagons</v>
          </cell>
        </row>
        <row r="104">
          <cell r="A104">
            <v>512124</v>
          </cell>
          <cell r="B104" t="str">
            <v>Fire Fighting Engines &amp; Tenders</v>
          </cell>
        </row>
        <row r="105">
          <cell r="A105">
            <v>512125</v>
          </cell>
          <cell r="B105" t="str">
            <v>Survey Instruments</v>
          </cell>
        </row>
        <row r="106">
          <cell r="A106">
            <v>512126</v>
          </cell>
          <cell r="B106" t="str">
            <v>Stores Equipments (Material Handling)</v>
          </cell>
        </row>
        <row r="107">
          <cell r="A107">
            <v>512127</v>
          </cell>
          <cell r="B107" t="str">
            <v>Workshop Equipments</v>
          </cell>
        </row>
        <row r="108">
          <cell r="A108">
            <v>512128</v>
          </cell>
          <cell r="B108" t="str">
            <v>Laboratory Equipments</v>
          </cell>
        </row>
        <row r="109">
          <cell r="A109">
            <v>512129</v>
          </cell>
          <cell r="B109" t="str">
            <v>Pattern,Dies &amp; Templates</v>
          </cell>
        </row>
        <row r="110">
          <cell r="A110">
            <v>512130</v>
          </cell>
          <cell r="B110" t="str">
            <v>Stringing Machines</v>
          </cell>
        </row>
        <row r="111">
          <cell r="A111">
            <v>512151</v>
          </cell>
          <cell r="B111" t="str">
            <v>Towers</v>
          </cell>
        </row>
        <row r="112">
          <cell r="A112">
            <v>512152</v>
          </cell>
          <cell r="B112" t="str">
            <v>Conductors and Earth Wire</v>
          </cell>
        </row>
        <row r="113">
          <cell r="A113">
            <v>512153</v>
          </cell>
          <cell r="B113" t="str">
            <v>Accessories for Conductors &amp; Earthwire</v>
          </cell>
        </row>
        <row r="114">
          <cell r="A114">
            <v>512154</v>
          </cell>
          <cell r="B114" t="str">
            <v>Insulators and Hardwares</v>
          </cell>
        </row>
        <row r="115">
          <cell r="A115">
            <v>512155</v>
          </cell>
          <cell r="B115" t="str">
            <v>Sub-Station Equipments 100 KVA and Below</v>
          </cell>
        </row>
        <row r="116">
          <cell r="A116">
            <v>512156</v>
          </cell>
          <cell r="B116" t="str">
            <v>PLCC Equipments</v>
          </cell>
        </row>
        <row r="117">
          <cell r="A117">
            <v>512157</v>
          </cell>
          <cell r="B117" t="str">
            <v>Shunt Reactors</v>
          </cell>
        </row>
        <row r="118">
          <cell r="A118">
            <v>512158</v>
          </cell>
          <cell r="B118" t="str">
            <v>400/220/132 KV Switchyards at NTPC Sites</v>
          </cell>
        </row>
        <row r="119">
          <cell r="A119">
            <v>512159</v>
          </cell>
          <cell r="B119" t="str">
            <v>400/220/132 Kv Switchyards at SEB  Sites</v>
          </cell>
        </row>
        <row r="120">
          <cell r="A120">
            <v>512160</v>
          </cell>
          <cell r="B120" t="str">
            <v>Common Facilities Owened by NTPC and SEBSubstation -Plant &amp; Machinery Items</v>
          </cell>
        </row>
        <row r="121">
          <cell r="A121">
            <v>512161</v>
          </cell>
          <cell r="B121" t="str">
            <v>Telemetering Equipments</v>
          </cell>
        </row>
        <row r="122">
          <cell r="A122">
            <v>512162</v>
          </cell>
          <cell r="B122" t="str">
            <v>Static Var Compensator</v>
          </cell>
        </row>
        <row r="123">
          <cell r="A123">
            <v>512163</v>
          </cell>
          <cell r="B123" t="str">
            <v>Thyristor Valves incl. Valve Cooling</v>
          </cell>
        </row>
        <row r="124">
          <cell r="A124">
            <v>512164</v>
          </cell>
          <cell r="B124" t="str">
            <v>Control Equipment</v>
          </cell>
        </row>
        <row r="125">
          <cell r="A125">
            <v>512165</v>
          </cell>
          <cell r="B125" t="str">
            <v>Convertor Transformers</v>
          </cell>
        </row>
        <row r="126">
          <cell r="A126">
            <v>512166</v>
          </cell>
          <cell r="B126" t="str">
            <v>Smoothing and Shunt Reactors</v>
          </cell>
        </row>
        <row r="127">
          <cell r="A127">
            <v>512167</v>
          </cell>
          <cell r="B127" t="str">
            <v>Arrestors</v>
          </cell>
        </row>
        <row r="128">
          <cell r="A128">
            <v>512168</v>
          </cell>
          <cell r="B128" t="str">
            <v>Measuring Transformers</v>
          </cell>
        </row>
        <row r="129">
          <cell r="A129">
            <v>512169</v>
          </cell>
          <cell r="B129" t="str">
            <v>Filter and Shunt Equipment</v>
          </cell>
        </row>
        <row r="130">
          <cell r="A130">
            <v>512170</v>
          </cell>
          <cell r="B130" t="str">
            <v>PLC Filter Equipment</v>
          </cell>
        </row>
        <row r="131">
          <cell r="A131">
            <v>512171</v>
          </cell>
          <cell r="B131" t="str">
            <v>Auxiliary  Systems,Oil,Cables etc.</v>
          </cell>
        </row>
        <row r="132">
          <cell r="A132">
            <v>512175</v>
          </cell>
          <cell r="B132" t="str">
            <v>Turbine Generator-Gas Projects</v>
          </cell>
        </row>
        <row r="133">
          <cell r="A133">
            <v>512176</v>
          </cell>
          <cell r="B133" t="str">
            <v>Naptha Handling System - Gas Projects</v>
          </cell>
        </row>
        <row r="134">
          <cell r="A134">
            <v>512177</v>
          </cell>
          <cell r="B134" t="str">
            <v>C&amp;I System Equipments -Gas  Projects</v>
          </cell>
        </row>
        <row r="135">
          <cell r="A135">
            <v>512178</v>
          </cell>
          <cell r="B135" t="str">
            <v>AC Ventilation /Fire Fighting System/   Black Start Equipments-Gas Projects</v>
          </cell>
        </row>
        <row r="136">
          <cell r="A136">
            <v>512201</v>
          </cell>
          <cell r="B136" t="str">
            <v>Earthmoving Equipments</v>
          </cell>
        </row>
        <row r="137">
          <cell r="A137">
            <v>512202</v>
          </cell>
          <cell r="B137" t="str">
            <v>Building Construction Equipments</v>
          </cell>
        </row>
        <row r="138">
          <cell r="A138">
            <v>512204</v>
          </cell>
          <cell r="B138" t="str">
            <v>Tractor, Trailors and Heavy Duty Vehiclefor Constructions</v>
          </cell>
        </row>
        <row r="139">
          <cell r="A139">
            <v>512207</v>
          </cell>
          <cell r="B139" t="str">
            <v>Cranes</v>
          </cell>
        </row>
        <row r="140">
          <cell r="A140">
            <v>512301</v>
          </cell>
          <cell r="B140" t="str">
            <v>Construction Power Supply System - Plant</v>
          </cell>
        </row>
        <row r="141">
          <cell r="A141">
            <v>512302</v>
          </cell>
          <cell r="B141" t="str">
            <v>Township Power Supply System</v>
          </cell>
        </row>
        <row r="142">
          <cell r="A142">
            <v>512309</v>
          </cell>
          <cell r="B142" t="str">
            <v>Other Electrical Installations</v>
          </cell>
        </row>
        <row r="143">
          <cell r="A143">
            <v>512310</v>
          </cell>
          <cell r="B143" t="str">
            <v>Permanent Power Supply System - Plant</v>
          </cell>
        </row>
        <row r="144">
          <cell r="A144">
            <v>512501</v>
          </cell>
          <cell r="B144" t="str">
            <v>Buses &amp; Trucks -Plant/Office</v>
          </cell>
        </row>
        <row r="145">
          <cell r="A145">
            <v>512502</v>
          </cell>
          <cell r="B145" t="str">
            <v>Buses &amp; Trucks-Township</v>
          </cell>
        </row>
        <row r="146">
          <cell r="A146">
            <v>512503</v>
          </cell>
          <cell r="B146" t="str">
            <v>Jeeps-Plant/Office</v>
          </cell>
        </row>
        <row r="147">
          <cell r="A147">
            <v>512504</v>
          </cell>
          <cell r="B147" t="str">
            <v>Jeeps-Township</v>
          </cell>
        </row>
        <row r="148">
          <cell r="A148">
            <v>512505</v>
          </cell>
          <cell r="B148" t="str">
            <v>Cars - Plant/Office</v>
          </cell>
        </row>
        <row r="149">
          <cell r="A149">
            <v>512506</v>
          </cell>
          <cell r="B149" t="str">
            <v>Cars - Township</v>
          </cell>
        </row>
        <row r="150">
          <cell r="A150">
            <v>512507</v>
          </cell>
          <cell r="B150" t="str">
            <v>Motor Cycles, Scooters-Plant/Office</v>
          </cell>
        </row>
        <row r="151">
          <cell r="A151">
            <v>512508</v>
          </cell>
          <cell r="B151" t="str">
            <v>Motor Cycles, Scooters-Township</v>
          </cell>
        </row>
        <row r="152">
          <cell r="A152">
            <v>512509</v>
          </cell>
          <cell r="B152" t="str">
            <v>Ambulance Vans</v>
          </cell>
        </row>
        <row r="153">
          <cell r="A153">
            <v>512510</v>
          </cell>
          <cell r="B153" t="str">
            <v>Cycles-Plant/Office</v>
          </cell>
        </row>
        <row r="154">
          <cell r="A154">
            <v>512511</v>
          </cell>
          <cell r="B154" t="str">
            <v>Cycles-Townshilp</v>
          </cell>
        </row>
        <row r="155">
          <cell r="A155">
            <v>512601</v>
          </cell>
          <cell r="B155" t="str">
            <v>Aircrafts</v>
          </cell>
        </row>
        <row r="156">
          <cell r="A156">
            <v>512602</v>
          </cell>
          <cell r="B156" t="str">
            <v>Aero Engines</v>
          </cell>
        </row>
        <row r="157">
          <cell r="A157">
            <v>512603</v>
          </cell>
          <cell r="B157" t="str">
            <v>Speed Boats/Motors Boats</v>
          </cell>
        </row>
        <row r="158">
          <cell r="A158">
            <v>512604</v>
          </cell>
          <cell r="B158" t="str">
            <v>Other Vessels</v>
          </cell>
        </row>
        <row r="159">
          <cell r="A159">
            <v>513001</v>
          </cell>
          <cell r="B159" t="str">
            <v>Furniture-Township</v>
          </cell>
        </row>
        <row r="160">
          <cell r="A160">
            <v>513002</v>
          </cell>
          <cell r="B160" t="str">
            <v>Furniture-Canteen</v>
          </cell>
        </row>
        <row r="161">
          <cell r="A161">
            <v>513003</v>
          </cell>
          <cell r="B161" t="str">
            <v>Furniture-Office &amp; Others</v>
          </cell>
        </row>
        <row r="162">
          <cell r="A162">
            <v>513004</v>
          </cell>
          <cell r="B162" t="str">
            <v>Fixture Partition in Own Buldgs. Office</v>
          </cell>
        </row>
        <row r="163">
          <cell r="A163">
            <v>513005</v>
          </cell>
          <cell r="B163" t="str">
            <v>Fixture Partition in Own Bldgs Township</v>
          </cell>
        </row>
        <row r="164">
          <cell r="A164">
            <v>513012</v>
          </cell>
          <cell r="B164" t="str">
            <v>Fixture-Fans-Plant/Office</v>
          </cell>
        </row>
        <row r="165">
          <cell r="A165">
            <v>513013</v>
          </cell>
          <cell r="B165" t="str">
            <v>Fixture-Fans-Township</v>
          </cell>
        </row>
        <row r="166">
          <cell r="A166">
            <v>513014</v>
          </cell>
          <cell r="B166" t="str">
            <v>Fixture-Other Elect. Fittings Plant/off.</v>
          </cell>
        </row>
        <row r="167">
          <cell r="A167">
            <v>513015</v>
          </cell>
          <cell r="B167" t="str">
            <v>Fixture-Other Electrical Fittings -     Township</v>
          </cell>
        </row>
        <row r="168">
          <cell r="A168">
            <v>513101</v>
          </cell>
          <cell r="B168" t="str">
            <v>Mainframe Computer</v>
          </cell>
        </row>
        <row r="169">
          <cell r="A169">
            <v>513102</v>
          </cell>
          <cell r="B169" t="str">
            <v>Satellite Communication System</v>
          </cell>
        </row>
        <row r="170">
          <cell r="A170">
            <v>513103</v>
          </cell>
          <cell r="B170" t="str">
            <v>Personal Computers along with Accesories</v>
          </cell>
        </row>
        <row r="171">
          <cell r="A171">
            <v>513110</v>
          </cell>
          <cell r="B171" t="str">
            <v>Other EDP Machines</v>
          </cell>
        </row>
        <row r="172">
          <cell r="A172">
            <v>513201</v>
          </cell>
          <cell r="B172" t="str">
            <v>Typewriters,Calculators &amp; Other Office  Appliances -Township</v>
          </cell>
        </row>
        <row r="173">
          <cell r="A173">
            <v>513202</v>
          </cell>
          <cell r="B173" t="str">
            <v>Typewriters,Calculators &amp; Other Office  Appliances -Plant/Office</v>
          </cell>
        </row>
        <row r="174">
          <cell r="A174">
            <v>513203</v>
          </cell>
          <cell r="B174" t="str">
            <v>Refrigerators,Aircoolers,Watercoolers &amp; Airconditioners-Township</v>
          </cell>
        </row>
        <row r="175">
          <cell r="A175">
            <v>513204</v>
          </cell>
          <cell r="B175" t="str">
            <v>Refrigerators,Aircoolers,Watercoolers &amp; Airconditioners-Plant/Office</v>
          </cell>
        </row>
        <row r="176">
          <cell r="A176">
            <v>513205</v>
          </cell>
          <cell r="B176" t="str">
            <v>Printroom Machines</v>
          </cell>
        </row>
        <row r="177">
          <cell r="A177">
            <v>513206</v>
          </cell>
          <cell r="B177" t="str">
            <v>Hospital Equipments</v>
          </cell>
        </row>
        <row r="178">
          <cell r="A178">
            <v>513207</v>
          </cell>
          <cell r="B178" t="str">
            <v>School Equipments</v>
          </cell>
        </row>
        <row r="179">
          <cell r="A179">
            <v>513208</v>
          </cell>
          <cell r="B179" t="str">
            <v>Other Township Equipments</v>
          </cell>
        </row>
        <row r="180">
          <cell r="A180">
            <v>513209</v>
          </cell>
          <cell r="B180" t="str">
            <v>Community Centre Equipments</v>
          </cell>
        </row>
        <row r="181">
          <cell r="A181">
            <v>513210</v>
          </cell>
          <cell r="B181" t="str">
            <v>Guest House,Transit Hostel Equipments &amp; Appliances</v>
          </cell>
        </row>
        <row r="182">
          <cell r="A182">
            <v>513211</v>
          </cell>
          <cell r="B182" t="str">
            <v>Canteen Equipments</v>
          </cell>
        </row>
        <row r="183">
          <cell r="A183">
            <v>513212</v>
          </cell>
          <cell r="B183" t="str">
            <v>Interior Communication Equipments -     Township</v>
          </cell>
        </row>
        <row r="184">
          <cell r="A184">
            <v>513213</v>
          </cell>
          <cell r="B184" t="str">
            <v>Interior Communication Equipments-Plant/Office</v>
          </cell>
        </row>
        <row r="185">
          <cell r="A185">
            <v>513301</v>
          </cell>
          <cell r="B185" t="str">
            <v>R&amp;D Laboratory  Equipments  Other than  Plant and Machinery Lab.</v>
          </cell>
        </row>
        <row r="186">
          <cell r="A186">
            <v>513331</v>
          </cell>
          <cell r="B186" t="str">
            <v>Capital Cost of Equipment for CENPEEP</v>
          </cell>
        </row>
        <row r="187">
          <cell r="A187">
            <v>513601</v>
          </cell>
          <cell r="B187" t="str">
            <v>Capital Expenditure on Assets not owned by the Company</v>
          </cell>
        </row>
        <row r="188">
          <cell r="A188">
            <v>514001</v>
          </cell>
          <cell r="B188" t="str">
            <v>Plant and   Machinery, loose tools and scientific appliances costing upto Rs5000</v>
          </cell>
        </row>
        <row r="189">
          <cell r="A189">
            <v>514102</v>
          </cell>
          <cell r="B189" t="str">
            <v>Assets Owned by GOI</v>
          </cell>
        </row>
        <row r="190">
          <cell r="A190">
            <v>515101</v>
          </cell>
          <cell r="B190" t="str">
            <v>Unserviceable/Obsolete Assets</v>
          </cell>
        </row>
        <row r="191">
          <cell r="A191">
            <v>520101</v>
          </cell>
          <cell r="B191" t="str">
            <v>Leasehold Land - Plant/Office</v>
          </cell>
        </row>
        <row r="192">
          <cell r="A192">
            <v>520102</v>
          </cell>
          <cell r="B192" t="str">
            <v>Leasehold  Land - Township</v>
          </cell>
        </row>
        <row r="193">
          <cell r="A193">
            <v>520121</v>
          </cell>
          <cell r="B193" t="str">
            <v>Site Clearance and Levelling - LeaseholdLand - Plant  Area</v>
          </cell>
        </row>
        <row r="194">
          <cell r="A194">
            <v>520122</v>
          </cell>
          <cell r="B194" t="str">
            <v>Rehabilitation &amp; Resettlement Expenses  Lease Hold-Plant Area</v>
          </cell>
        </row>
        <row r="195">
          <cell r="A195">
            <v>520124</v>
          </cell>
          <cell r="B195" t="str">
            <v>Site Clearance and Levelling - LeaseholdLand Township Area</v>
          </cell>
        </row>
        <row r="196">
          <cell r="A196">
            <v>520125</v>
          </cell>
          <cell r="B196" t="str">
            <v>Rehabilitation &amp; Resettlement Expenses  Lease Hold-Township Area</v>
          </cell>
        </row>
        <row r="197">
          <cell r="A197">
            <v>520701</v>
          </cell>
          <cell r="B197" t="str">
            <v>Permanent Roads-Plant Area</v>
          </cell>
        </row>
        <row r="198">
          <cell r="A198">
            <v>520702</v>
          </cell>
          <cell r="B198" t="str">
            <v>Permanent Roads-Township</v>
          </cell>
        </row>
        <row r="199">
          <cell r="A199">
            <v>520703</v>
          </cell>
          <cell r="B199" t="str">
            <v>Kuchcha Roads- Plant</v>
          </cell>
        </row>
        <row r="200">
          <cell r="A200">
            <v>520704</v>
          </cell>
          <cell r="B200" t="str">
            <v>Kuchcha Roads-Township</v>
          </cell>
        </row>
        <row r="201">
          <cell r="A201">
            <v>520711</v>
          </cell>
          <cell r="B201" t="str">
            <v>Bridges,culverts-Plant</v>
          </cell>
        </row>
        <row r="202">
          <cell r="A202">
            <v>520712</v>
          </cell>
          <cell r="B202" t="str">
            <v>Bridges,culvert- Township</v>
          </cell>
        </row>
        <row r="203">
          <cell r="A203">
            <v>520720</v>
          </cell>
          <cell r="B203" t="str">
            <v>Aerodrome,helipads-Pmt</v>
          </cell>
        </row>
        <row r="204">
          <cell r="A204">
            <v>520721</v>
          </cell>
          <cell r="B204" t="str">
            <v>Aerodrome,helipads-Temporary</v>
          </cell>
        </row>
        <row r="205">
          <cell r="A205">
            <v>520901</v>
          </cell>
          <cell r="B205" t="str">
            <v>Main Plant Buildings Projects/TLs</v>
          </cell>
        </row>
        <row r="206">
          <cell r="A206">
            <v>520902</v>
          </cell>
          <cell r="B206" t="str">
            <v>off Site Buildings</v>
          </cell>
        </row>
        <row r="207">
          <cell r="A207">
            <v>520903</v>
          </cell>
          <cell r="B207" t="str">
            <v>Servivce Buildings including MGR        Workshop Buildings</v>
          </cell>
        </row>
        <row r="208">
          <cell r="A208">
            <v>520909</v>
          </cell>
          <cell r="B208" t="str">
            <v>Miscellaneous Steel Structures-includingCivil Works</v>
          </cell>
        </row>
        <row r="209">
          <cell r="A209">
            <v>520942</v>
          </cell>
          <cell r="B209" t="str">
            <v>Building Temporary Construction         Auxilliary Buildings</v>
          </cell>
        </row>
        <row r="210">
          <cell r="A210">
            <v>520951</v>
          </cell>
          <cell r="B210" t="str">
            <v>Internal Electrification Work            Main Plant Buildings</v>
          </cell>
        </row>
        <row r="211">
          <cell r="A211">
            <v>520952</v>
          </cell>
          <cell r="B211" t="str">
            <v>Internal Electrification Work            Off Site Buildings</v>
          </cell>
        </row>
        <row r="212">
          <cell r="A212">
            <v>520953</v>
          </cell>
          <cell r="B212" t="str">
            <v>Internal Electrification Work            Service Buildings incl. MGR Workshop</v>
          </cell>
        </row>
        <row r="213">
          <cell r="A213">
            <v>520992</v>
          </cell>
          <cell r="B213" t="str">
            <v>Internal Electrification Work - Building  Temp Const. Auxillary Building</v>
          </cell>
        </row>
        <row r="214">
          <cell r="A214">
            <v>520994</v>
          </cell>
          <cell r="B214" t="str">
            <v>Internal Electrification Work             Sub Station Buildings</v>
          </cell>
        </row>
        <row r="215">
          <cell r="A215">
            <v>520999</v>
          </cell>
          <cell r="B215" t="str">
            <v>Internal Electrification Work             Main Plant Buildings - Gas Project</v>
          </cell>
        </row>
        <row r="216">
          <cell r="A216">
            <v>521021</v>
          </cell>
          <cell r="B216" t="str">
            <v>Administrative Building - Freehold</v>
          </cell>
        </row>
        <row r="217">
          <cell r="A217">
            <v>521022</v>
          </cell>
          <cell r="B217" t="str">
            <v>Administrative Building - Leasehold</v>
          </cell>
        </row>
        <row r="218">
          <cell r="A218">
            <v>521030</v>
          </cell>
          <cell r="B218" t="str">
            <v>Buildings with Dwelling unit Plinth Areanot exceeding 80 sq.mtrs.</v>
          </cell>
        </row>
        <row r="219">
          <cell r="A219">
            <v>521031</v>
          </cell>
          <cell r="B219" t="str">
            <v>Residential Buildings  - Township</v>
          </cell>
        </row>
        <row r="220">
          <cell r="A220">
            <v>521032</v>
          </cell>
          <cell r="B220" t="str">
            <v>Service Buildings  - Township</v>
          </cell>
        </row>
        <row r="221">
          <cell r="A221">
            <v>521041</v>
          </cell>
          <cell r="B221" t="str">
            <v>Buildings Temporary Construction        Residential</v>
          </cell>
        </row>
        <row r="222">
          <cell r="A222">
            <v>521042</v>
          </cell>
          <cell r="B222" t="str">
            <v>Buildings Temporary Construction        Auxilliary Buildings</v>
          </cell>
        </row>
        <row r="223">
          <cell r="A223">
            <v>521043</v>
          </cell>
          <cell r="B223" t="str">
            <v>Buildings Temporary Construction        Labour Colony</v>
          </cell>
        </row>
        <row r="224">
          <cell r="A224">
            <v>521044</v>
          </cell>
          <cell r="B224" t="str">
            <v>Buildings Temporary Construction        Office Stores and Sheds</v>
          </cell>
        </row>
        <row r="225">
          <cell r="A225">
            <v>521045</v>
          </cell>
          <cell r="B225" t="str">
            <v>Boundary Wall</v>
          </cell>
        </row>
        <row r="226">
          <cell r="A226">
            <v>521071</v>
          </cell>
          <cell r="B226" t="str">
            <v>Internal Electrification Work             Admn Buildings - Freehold Aux. Buildin</v>
          </cell>
        </row>
        <row r="227">
          <cell r="A227">
            <v>521072</v>
          </cell>
          <cell r="B227" t="str">
            <v>Internal Electrification Work             Admn Buildings - Leasehold</v>
          </cell>
        </row>
        <row r="228">
          <cell r="A228">
            <v>521080</v>
          </cell>
          <cell r="B228" t="str">
            <v>Internal Electrification Work - Building  with dwelling unit plinth area &lt; 80 Sq</v>
          </cell>
        </row>
        <row r="229">
          <cell r="A229">
            <v>521081</v>
          </cell>
          <cell r="B229" t="str">
            <v>Internal Electrification Work -           residential buildings - township</v>
          </cell>
        </row>
        <row r="230">
          <cell r="A230">
            <v>521082</v>
          </cell>
          <cell r="B230" t="str">
            <v>Internal Electrification Work -           Service buildings - township</v>
          </cell>
        </row>
        <row r="231">
          <cell r="A231">
            <v>521091</v>
          </cell>
          <cell r="B231" t="str">
            <v>Internal Electrification Work -             Buildings temp Constn - residential</v>
          </cell>
        </row>
        <row r="232">
          <cell r="A232">
            <v>521092</v>
          </cell>
          <cell r="B232" t="str">
            <v>Internal Electrification Work -            Buildings temp Constn - Auxillary</v>
          </cell>
        </row>
        <row r="233">
          <cell r="A233">
            <v>521093</v>
          </cell>
          <cell r="B233" t="str">
            <v>Internal Electrification Work -            Buildings temp Constn - Labour Colony</v>
          </cell>
        </row>
        <row r="234">
          <cell r="A234">
            <v>521094</v>
          </cell>
          <cell r="B234" t="str">
            <v>Internal Electrification Work -     Buildings Temp Constn - Office Stores &amp; Shed</v>
          </cell>
        </row>
        <row r="235">
          <cell r="A235">
            <v>521101</v>
          </cell>
          <cell r="B235" t="str">
            <v>Temporary Erections including Wooden    Structure- Plant/Office</v>
          </cell>
        </row>
        <row r="236">
          <cell r="A236">
            <v>521102</v>
          </cell>
          <cell r="B236" t="str">
            <v>Temporary Erections including Wooden    Structure-Township</v>
          </cell>
        </row>
        <row r="237">
          <cell r="A237">
            <v>521103</v>
          </cell>
          <cell r="B237" t="str">
            <v>Temporary Fencing - Plant</v>
          </cell>
        </row>
        <row r="238">
          <cell r="A238">
            <v>521104</v>
          </cell>
          <cell r="B238" t="str">
            <v>Temporary Fencing - Township</v>
          </cell>
        </row>
        <row r="239">
          <cell r="A239">
            <v>521201</v>
          </cell>
          <cell r="B239" t="str">
            <v>Water Supply &amp; Drains-Plant</v>
          </cell>
        </row>
        <row r="240">
          <cell r="A240">
            <v>521202</v>
          </cell>
          <cell r="B240" t="str">
            <v>Sewerage and Effluent Disposal - Plant</v>
          </cell>
        </row>
        <row r="241">
          <cell r="A241">
            <v>521204</v>
          </cell>
          <cell r="B241" t="str">
            <v>Water Supply System - Township</v>
          </cell>
        </row>
        <row r="242">
          <cell r="A242">
            <v>521205</v>
          </cell>
          <cell r="B242" t="str">
            <v>Sewerage and Drainage System - Township</v>
          </cell>
        </row>
        <row r="243">
          <cell r="A243">
            <v>521207</v>
          </cell>
          <cell r="B243" t="str">
            <v>Temporary Construction Water Supply     Township</v>
          </cell>
        </row>
        <row r="244">
          <cell r="A244">
            <v>521208</v>
          </cell>
          <cell r="B244" t="str">
            <v>Temporary Construction Sewerage and     Drainage System - Township</v>
          </cell>
        </row>
        <row r="245">
          <cell r="A245">
            <v>521210</v>
          </cell>
          <cell r="B245" t="str">
            <v>Temporary Construction Water Supply and Drains - Plant</v>
          </cell>
        </row>
        <row r="246">
          <cell r="A246">
            <v>521211</v>
          </cell>
          <cell r="B246" t="str">
            <v>Temporary Construction Sewerage and     Effluent Disposal System - Plant</v>
          </cell>
        </row>
        <row r="247">
          <cell r="A247">
            <v>521301</v>
          </cell>
          <cell r="B247" t="str">
            <v>Water Supply &amp; Drains- Plant Area</v>
          </cell>
        </row>
        <row r="248">
          <cell r="A248">
            <v>521302</v>
          </cell>
          <cell r="B248" t="str">
            <v>Sewerage &amp; Effluent Disposal-Plant Area</v>
          </cell>
        </row>
        <row r="249">
          <cell r="A249">
            <v>521304</v>
          </cell>
          <cell r="B249" t="str">
            <v>Water Supply System -Township</v>
          </cell>
        </row>
        <row r="250">
          <cell r="A250">
            <v>521305</v>
          </cell>
          <cell r="B250" t="str">
            <v>Sewerage &amp; Drainage System - Township</v>
          </cell>
        </row>
        <row r="251">
          <cell r="A251">
            <v>521307</v>
          </cell>
          <cell r="B251" t="str">
            <v>Temporary Construction-Water Supply-    Township</v>
          </cell>
        </row>
        <row r="252">
          <cell r="A252">
            <v>521308</v>
          </cell>
          <cell r="B252" t="str">
            <v>Temporary Construction- Sewerage &amp;      Drainage System -Township</v>
          </cell>
        </row>
        <row r="253">
          <cell r="A253">
            <v>521310</v>
          </cell>
          <cell r="B253" t="str">
            <v>Temporary Construction-Water Supply &amp;   Drains -Plant</v>
          </cell>
        </row>
        <row r="254">
          <cell r="A254">
            <v>521311</v>
          </cell>
          <cell r="B254" t="str">
            <v>Temporary Construction- Sewerage &amp;      Effluent Disposal- Plant</v>
          </cell>
        </row>
        <row r="255">
          <cell r="A255">
            <v>521501</v>
          </cell>
          <cell r="B255" t="str">
            <v>MGR Track and Signaling System</v>
          </cell>
        </row>
        <row r="256">
          <cell r="A256">
            <v>521601</v>
          </cell>
          <cell r="B256" t="str">
            <v>Permanent Railway Sidings</v>
          </cell>
        </row>
        <row r="257">
          <cell r="A257">
            <v>521602</v>
          </cell>
          <cell r="B257" t="str">
            <v>Temporary Railway Sidings</v>
          </cell>
        </row>
        <row r="258">
          <cell r="A258">
            <v>521801</v>
          </cell>
          <cell r="B258" t="str">
            <v>Reservoir and Dam</v>
          </cell>
        </row>
        <row r="259">
          <cell r="A259">
            <v>522101</v>
          </cell>
          <cell r="B259" t="str">
            <v>Steam Generator</v>
          </cell>
        </row>
        <row r="260">
          <cell r="A260">
            <v>522102</v>
          </cell>
          <cell r="B260" t="str">
            <v>Turbine Generator-including EOT Cranes</v>
          </cell>
        </row>
        <row r="261">
          <cell r="A261">
            <v>522104</v>
          </cell>
          <cell r="B261" t="str">
            <v>Coal Handling System</v>
          </cell>
        </row>
        <row r="262">
          <cell r="A262">
            <v>522105</v>
          </cell>
          <cell r="B262" t="str">
            <v>Fuel Oil Handling System</v>
          </cell>
        </row>
        <row r="263">
          <cell r="A263">
            <v>522106</v>
          </cell>
          <cell r="B263" t="str">
            <v>Ash Handling System</v>
          </cell>
        </row>
        <row r="264">
          <cell r="A264">
            <v>522107</v>
          </cell>
          <cell r="B264" t="str">
            <v>Cooling Water System Inclunding Cooling Towers</v>
          </cell>
        </row>
        <row r="265">
          <cell r="A265">
            <v>522108</v>
          </cell>
          <cell r="B265" t="str">
            <v>Control and Instrumentation Equipments</v>
          </cell>
        </row>
        <row r="266">
          <cell r="A266">
            <v>522109</v>
          </cell>
          <cell r="B266" t="str">
            <v>Service and General Station Equipments</v>
          </cell>
        </row>
        <row r="267">
          <cell r="A267">
            <v>522110</v>
          </cell>
          <cell r="B267" t="str">
            <v>Electrical &amp; Auxilliary Equipments</v>
          </cell>
        </row>
        <row r="268">
          <cell r="A268">
            <v>522111</v>
          </cell>
          <cell r="B268" t="str">
            <v>Chimney</v>
          </cell>
        </row>
        <row r="269">
          <cell r="A269">
            <v>522112</v>
          </cell>
          <cell r="B269" t="str">
            <v>Water Treatment Plant</v>
          </cell>
        </row>
        <row r="270">
          <cell r="A270">
            <v>522113</v>
          </cell>
          <cell r="B270" t="str">
            <v>Power Station Switchyard</v>
          </cell>
        </row>
        <row r="271">
          <cell r="A271">
            <v>522114</v>
          </cell>
          <cell r="B271" t="str">
            <v>Main Electrical Equipments</v>
          </cell>
        </row>
        <row r="272">
          <cell r="A272">
            <v>522116</v>
          </cell>
          <cell r="B272" t="str">
            <v>Mechanical &amp; Auxilliary Equipments</v>
          </cell>
        </row>
        <row r="273">
          <cell r="A273">
            <v>522118</v>
          </cell>
          <cell r="B273" t="str">
            <v>Compressed Air System</v>
          </cell>
        </row>
        <row r="274">
          <cell r="A274">
            <v>522120</v>
          </cell>
          <cell r="B274" t="str">
            <v>MGR Workshop Equipments</v>
          </cell>
        </row>
        <row r="275">
          <cell r="A275">
            <v>522121</v>
          </cell>
          <cell r="B275" t="str">
            <v>MGR Locos and Shunting Locos</v>
          </cell>
        </row>
        <row r="276">
          <cell r="A276">
            <v>522122</v>
          </cell>
          <cell r="B276" t="str">
            <v>MGR Wagons</v>
          </cell>
        </row>
        <row r="277">
          <cell r="A277">
            <v>522123</v>
          </cell>
          <cell r="B277" t="str">
            <v>Special Bogey Wagons</v>
          </cell>
        </row>
        <row r="278">
          <cell r="A278">
            <v>522124</v>
          </cell>
          <cell r="B278" t="str">
            <v>Fire Fighting Engines &amp; Tenders</v>
          </cell>
        </row>
        <row r="279">
          <cell r="A279">
            <v>522125</v>
          </cell>
          <cell r="B279" t="str">
            <v>Survey Instruments</v>
          </cell>
        </row>
        <row r="280">
          <cell r="A280">
            <v>522126</v>
          </cell>
          <cell r="B280" t="str">
            <v>Stores Equipments (Material Handling)</v>
          </cell>
        </row>
        <row r="281">
          <cell r="A281">
            <v>522127</v>
          </cell>
          <cell r="B281" t="str">
            <v>Workshop Equipments</v>
          </cell>
        </row>
        <row r="282">
          <cell r="A282">
            <v>522128</v>
          </cell>
          <cell r="B282" t="str">
            <v>Laboratory Equipments</v>
          </cell>
        </row>
        <row r="283">
          <cell r="A283">
            <v>522129</v>
          </cell>
          <cell r="B283" t="str">
            <v>Pattern,Dies &amp; Templates</v>
          </cell>
        </row>
        <row r="284">
          <cell r="A284">
            <v>522130</v>
          </cell>
          <cell r="B284" t="str">
            <v>Stringing Machines</v>
          </cell>
        </row>
        <row r="285">
          <cell r="A285">
            <v>522151</v>
          </cell>
          <cell r="B285" t="str">
            <v>Towers</v>
          </cell>
        </row>
        <row r="286">
          <cell r="A286">
            <v>522152</v>
          </cell>
          <cell r="B286" t="str">
            <v>Conductors and Earthwires</v>
          </cell>
        </row>
        <row r="287">
          <cell r="A287">
            <v>522153</v>
          </cell>
          <cell r="B287" t="str">
            <v>Accessories for Conductors &amp; Earth-wires</v>
          </cell>
        </row>
        <row r="288">
          <cell r="A288">
            <v>522154</v>
          </cell>
          <cell r="B288" t="str">
            <v>Insulators and Hardwares</v>
          </cell>
        </row>
        <row r="289">
          <cell r="A289">
            <v>522155</v>
          </cell>
          <cell r="B289" t="str">
            <v>Sub-Stations Equipments 100kva &amp; Below</v>
          </cell>
        </row>
        <row r="290">
          <cell r="A290">
            <v>522156</v>
          </cell>
          <cell r="B290" t="str">
            <v>PLCC Equipments</v>
          </cell>
        </row>
        <row r="291">
          <cell r="A291">
            <v>522157</v>
          </cell>
          <cell r="B291" t="str">
            <v>Shunt Reactors</v>
          </cell>
        </row>
        <row r="292">
          <cell r="A292">
            <v>522158</v>
          </cell>
          <cell r="B292" t="str">
            <v>400/220/132 Kv Switchyard at NTPC Sites</v>
          </cell>
        </row>
        <row r="293">
          <cell r="A293">
            <v>522159</v>
          </cell>
          <cell r="B293" t="str">
            <v>400/220/132 Kv Switchyard Bays at SEB   Sites</v>
          </cell>
        </row>
        <row r="294">
          <cell r="A294">
            <v>522160</v>
          </cell>
          <cell r="B294" t="str">
            <v>Common Facilities Owned by NTPC at SEB  Sub-Stations</v>
          </cell>
        </row>
        <row r="295">
          <cell r="A295">
            <v>522161</v>
          </cell>
          <cell r="B295" t="str">
            <v>Telemetering Equipments</v>
          </cell>
        </row>
        <row r="296">
          <cell r="A296">
            <v>522162</v>
          </cell>
          <cell r="B296" t="str">
            <v>Static VAR Compensator</v>
          </cell>
        </row>
        <row r="297">
          <cell r="A297">
            <v>522163</v>
          </cell>
          <cell r="B297" t="str">
            <v>Thristor Valves  incl. Valve Cooling</v>
          </cell>
        </row>
        <row r="298">
          <cell r="A298">
            <v>522164</v>
          </cell>
          <cell r="B298" t="str">
            <v>Control Equipment</v>
          </cell>
        </row>
        <row r="299">
          <cell r="A299">
            <v>522165</v>
          </cell>
          <cell r="B299" t="str">
            <v>Convertor Transformers</v>
          </cell>
        </row>
        <row r="300">
          <cell r="A300">
            <v>522166</v>
          </cell>
          <cell r="B300" t="str">
            <v>Smoothing and Shunt Reactors</v>
          </cell>
        </row>
        <row r="301">
          <cell r="A301">
            <v>522167</v>
          </cell>
          <cell r="B301" t="str">
            <v>Arrestors</v>
          </cell>
        </row>
        <row r="302">
          <cell r="A302">
            <v>522168</v>
          </cell>
          <cell r="B302" t="str">
            <v>Measuring Transformers</v>
          </cell>
        </row>
        <row r="303">
          <cell r="A303">
            <v>522169</v>
          </cell>
          <cell r="B303" t="str">
            <v>Filter and Shunt  Equipment</v>
          </cell>
        </row>
        <row r="304">
          <cell r="A304">
            <v>522170</v>
          </cell>
          <cell r="B304" t="str">
            <v>PLC Filter Equipment</v>
          </cell>
        </row>
        <row r="305">
          <cell r="A305">
            <v>522171</v>
          </cell>
          <cell r="B305" t="str">
            <v>Auxiliary  Systems,Oil,Cables etc.</v>
          </cell>
        </row>
        <row r="306">
          <cell r="A306">
            <v>522175</v>
          </cell>
          <cell r="B306" t="str">
            <v>Turbine Generator - Gas Projects</v>
          </cell>
        </row>
        <row r="307">
          <cell r="A307">
            <v>522176</v>
          </cell>
          <cell r="B307" t="str">
            <v>Handling System - Gas Projects</v>
          </cell>
        </row>
        <row r="308">
          <cell r="A308">
            <v>522177</v>
          </cell>
          <cell r="B308" t="str">
            <v>C&amp;I Systems Equipment - Gas Projects</v>
          </cell>
        </row>
        <row r="309">
          <cell r="A309">
            <v>522178</v>
          </cell>
          <cell r="B309" t="str">
            <v>A.C Ventilation/Fire Fighting System/   Black Start System - Gas Projects</v>
          </cell>
        </row>
        <row r="310">
          <cell r="A310">
            <v>522201</v>
          </cell>
          <cell r="B310" t="str">
            <v>Earthmoving Equipments</v>
          </cell>
        </row>
        <row r="311">
          <cell r="A311">
            <v>522202</v>
          </cell>
          <cell r="B311" t="str">
            <v>Building Construction Equipments</v>
          </cell>
        </row>
        <row r="312">
          <cell r="A312">
            <v>522204</v>
          </cell>
          <cell r="B312" t="str">
            <v>Tractor Trailors and Heavy Duty Vehiclesfor Construction</v>
          </cell>
        </row>
        <row r="313">
          <cell r="A313">
            <v>522207</v>
          </cell>
          <cell r="B313" t="str">
            <v>Cranes</v>
          </cell>
        </row>
        <row r="314">
          <cell r="A314">
            <v>522301</v>
          </cell>
          <cell r="B314" t="str">
            <v>Construction Power Supply System-Plant</v>
          </cell>
        </row>
        <row r="315">
          <cell r="A315">
            <v>522302</v>
          </cell>
          <cell r="B315" t="str">
            <v>Power Supply System - Township</v>
          </cell>
        </row>
        <row r="316">
          <cell r="A316">
            <v>522309</v>
          </cell>
          <cell r="B316" t="str">
            <v>Other Electrical Installations</v>
          </cell>
        </row>
        <row r="317">
          <cell r="A317">
            <v>522310</v>
          </cell>
          <cell r="B317" t="str">
            <v>Permanent Power Supply System Plant</v>
          </cell>
        </row>
        <row r="318">
          <cell r="A318">
            <v>522501</v>
          </cell>
          <cell r="B318" t="str">
            <v>Buses and Trucks-Plant/Office</v>
          </cell>
        </row>
        <row r="319">
          <cell r="A319">
            <v>522502</v>
          </cell>
          <cell r="B319" t="str">
            <v>Buses and Trucks-Township</v>
          </cell>
        </row>
        <row r="320">
          <cell r="A320">
            <v>522503</v>
          </cell>
          <cell r="B320" t="str">
            <v>Jeeps  - Plant/Office</v>
          </cell>
        </row>
        <row r="321">
          <cell r="A321">
            <v>522504</v>
          </cell>
          <cell r="B321" t="str">
            <v>Jeeps - Township</v>
          </cell>
        </row>
        <row r="322">
          <cell r="A322">
            <v>522505</v>
          </cell>
          <cell r="B322" t="str">
            <v>Cars  - Plant/Office</v>
          </cell>
        </row>
        <row r="323">
          <cell r="A323">
            <v>522506</v>
          </cell>
          <cell r="B323" t="str">
            <v>Cars - Township</v>
          </cell>
        </row>
        <row r="324">
          <cell r="A324">
            <v>522507</v>
          </cell>
          <cell r="B324" t="str">
            <v>Motor Cycle, Scooters - Plant/Office</v>
          </cell>
        </row>
        <row r="325">
          <cell r="A325">
            <v>522508</v>
          </cell>
          <cell r="B325" t="str">
            <v>Motor Cycle, Scooters - Township</v>
          </cell>
        </row>
        <row r="326">
          <cell r="A326">
            <v>522509</v>
          </cell>
          <cell r="B326" t="str">
            <v>Ambulance Vans</v>
          </cell>
        </row>
        <row r="327">
          <cell r="A327">
            <v>522510</v>
          </cell>
          <cell r="B327" t="str">
            <v>Cycles-Plant/Office</v>
          </cell>
        </row>
        <row r="328">
          <cell r="A328">
            <v>522511</v>
          </cell>
          <cell r="B328" t="str">
            <v>Cycles - Township</v>
          </cell>
        </row>
        <row r="329">
          <cell r="A329">
            <v>522601</v>
          </cell>
          <cell r="B329" t="str">
            <v>Aircrafts</v>
          </cell>
        </row>
        <row r="330">
          <cell r="A330">
            <v>522602</v>
          </cell>
          <cell r="B330" t="str">
            <v>Aero Engines</v>
          </cell>
        </row>
        <row r="331">
          <cell r="A331">
            <v>522603</v>
          </cell>
          <cell r="B331" t="str">
            <v>Motor Boats/Speed Boats</v>
          </cell>
        </row>
        <row r="332">
          <cell r="A332">
            <v>522604</v>
          </cell>
          <cell r="B332" t="str">
            <v>Other Vessels</v>
          </cell>
        </row>
        <row r="333">
          <cell r="A333">
            <v>523001</v>
          </cell>
          <cell r="B333" t="str">
            <v>Furniture-Township</v>
          </cell>
        </row>
        <row r="334">
          <cell r="A334">
            <v>523002</v>
          </cell>
          <cell r="B334" t="str">
            <v>Furniture-Canteen</v>
          </cell>
        </row>
        <row r="335">
          <cell r="A335">
            <v>523003</v>
          </cell>
          <cell r="B335" t="str">
            <v>Furniture-Office &amp; Others</v>
          </cell>
        </row>
        <row r="336">
          <cell r="A336">
            <v>523004</v>
          </cell>
          <cell r="B336" t="str">
            <v>Fixture - Partition in Own Bldgs-Office</v>
          </cell>
        </row>
        <row r="337">
          <cell r="A337">
            <v>523005</v>
          </cell>
          <cell r="B337" t="str">
            <v>Fixture - Partition in Own Buildings    -Township</v>
          </cell>
        </row>
        <row r="338">
          <cell r="A338">
            <v>523012</v>
          </cell>
          <cell r="B338" t="str">
            <v>Fixture- Fans- Plant/Office</v>
          </cell>
        </row>
        <row r="339">
          <cell r="A339">
            <v>523013</v>
          </cell>
          <cell r="B339" t="str">
            <v>Fixture - Fans - Township</v>
          </cell>
        </row>
        <row r="340">
          <cell r="A340">
            <v>523014</v>
          </cell>
          <cell r="B340" t="str">
            <v>Fixture-Other Electrical Fittings Plant/Office</v>
          </cell>
        </row>
        <row r="341">
          <cell r="A341">
            <v>523015</v>
          </cell>
          <cell r="B341" t="str">
            <v>Fixture - Other Electrical Fittings -   Township</v>
          </cell>
        </row>
        <row r="342">
          <cell r="A342">
            <v>523101</v>
          </cell>
          <cell r="B342" t="str">
            <v>Mainframe Computer</v>
          </cell>
        </row>
        <row r="343">
          <cell r="A343">
            <v>523102</v>
          </cell>
          <cell r="B343" t="str">
            <v>Satellite Communication System</v>
          </cell>
        </row>
        <row r="344">
          <cell r="A344">
            <v>523103</v>
          </cell>
          <cell r="B344" t="str">
            <v>Personal Computers with Accessories</v>
          </cell>
        </row>
        <row r="345">
          <cell r="A345">
            <v>523110</v>
          </cell>
          <cell r="B345" t="str">
            <v>Other EDP Machines</v>
          </cell>
        </row>
        <row r="346">
          <cell r="A346">
            <v>523201</v>
          </cell>
          <cell r="B346" t="str">
            <v>Typewriters,Calculators &amp; Other Office  Appliances -Township</v>
          </cell>
        </row>
        <row r="347">
          <cell r="A347">
            <v>523202</v>
          </cell>
          <cell r="B347" t="str">
            <v>Typewriters,Calculators &amp; Other Office  Appliances -Plant/Office</v>
          </cell>
        </row>
        <row r="348">
          <cell r="A348">
            <v>523203</v>
          </cell>
          <cell r="B348" t="str">
            <v>Refrigerators,Aircoolers,Watercoolers &amp; Airconditioners-Township</v>
          </cell>
        </row>
        <row r="349">
          <cell r="A349">
            <v>523204</v>
          </cell>
          <cell r="B349" t="str">
            <v>Refrigerators,Aircoolers,Watercoolers &amp; Airconditioners -Plant/Office</v>
          </cell>
        </row>
        <row r="350">
          <cell r="A350">
            <v>523205</v>
          </cell>
          <cell r="B350" t="str">
            <v>Printroom Machines</v>
          </cell>
        </row>
        <row r="351">
          <cell r="A351">
            <v>523206</v>
          </cell>
          <cell r="B351" t="str">
            <v>Hospital Equipments</v>
          </cell>
        </row>
        <row r="352">
          <cell r="A352">
            <v>523207</v>
          </cell>
          <cell r="B352" t="str">
            <v>School Equipments</v>
          </cell>
        </row>
        <row r="353">
          <cell r="A353">
            <v>523208</v>
          </cell>
          <cell r="B353" t="str">
            <v>Other Township Equipments</v>
          </cell>
        </row>
        <row r="354">
          <cell r="A354">
            <v>523209</v>
          </cell>
          <cell r="B354" t="str">
            <v>Community Centre Equipments</v>
          </cell>
        </row>
        <row r="355">
          <cell r="A355">
            <v>523210</v>
          </cell>
          <cell r="B355" t="str">
            <v>Guest House,Transit Hostel Equipments/  Appliances</v>
          </cell>
        </row>
        <row r="356">
          <cell r="A356">
            <v>523211</v>
          </cell>
          <cell r="B356" t="str">
            <v>Canteen Equipments</v>
          </cell>
        </row>
        <row r="357">
          <cell r="A357">
            <v>523212</v>
          </cell>
          <cell r="B357" t="str">
            <v>Interior Communication Equipments -     Township</v>
          </cell>
        </row>
        <row r="358">
          <cell r="A358">
            <v>523213</v>
          </cell>
          <cell r="B358" t="str">
            <v>Interior Communication Equipments -     Plant/Office</v>
          </cell>
        </row>
        <row r="359">
          <cell r="A359">
            <v>523301</v>
          </cell>
          <cell r="B359" t="str">
            <v>R&amp;D Laboratory Equipments Other Than    Plant and Machinery Lab.</v>
          </cell>
        </row>
        <row r="360">
          <cell r="A360">
            <v>523601</v>
          </cell>
          <cell r="B360" t="str">
            <v>Capital Expenditure on Assets not owned by the Company</v>
          </cell>
        </row>
        <row r="361">
          <cell r="A361">
            <v>524001</v>
          </cell>
          <cell r="B361" t="str">
            <v>Plant and Machinery, Loose tools and scientific appliances upto Rs5000/-</v>
          </cell>
        </row>
        <row r="362">
          <cell r="A362">
            <v>525101</v>
          </cell>
          <cell r="B362" t="str">
            <v>Unserviceable/Obsolete Assets</v>
          </cell>
        </row>
        <row r="363">
          <cell r="A363">
            <v>530101</v>
          </cell>
          <cell r="B363" t="str">
            <v>Leasehold Land - Plant/Office</v>
          </cell>
        </row>
        <row r="364">
          <cell r="A364">
            <v>530102</v>
          </cell>
          <cell r="B364" t="str">
            <v>Leasehold Land - Township</v>
          </cell>
        </row>
        <row r="365">
          <cell r="A365">
            <v>530121</v>
          </cell>
          <cell r="B365" t="str">
            <v>Site Clearance &amp; Levelling LeaseholdlandPlant</v>
          </cell>
        </row>
        <row r="366">
          <cell r="A366">
            <v>530124</v>
          </cell>
          <cell r="B366" t="str">
            <v>Site Clearance &amp; Levelling LeaseholdlandTownship</v>
          </cell>
        </row>
        <row r="367">
          <cell r="A367">
            <v>530201</v>
          </cell>
          <cell r="B367" t="str">
            <v>Freehold Land - Plant/Office</v>
          </cell>
        </row>
        <row r="368">
          <cell r="A368">
            <v>530202</v>
          </cell>
          <cell r="B368" t="str">
            <v>Freehold Land Township</v>
          </cell>
        </row>
        <row r="369">
          <cell r="A369">
            <v>530221</v>
          </cell>
          <cell r="B369" t="str">
            <v>Site Clearance &amp; Levelling Freehold     Land - Plant Area</v>
          </cell>
        </row>
        <row r="370">
          <cell r="A370">
            <v>530224</v>
          </cell>
          <cell r="B370" t="str">
            <v>Site Clearance &amp; Levelling Freehold     Land - Township</v>
          </cell>
        </row>
        <row r="371">
          <cell r="A371">
            <v>530301</v>
          </cell>
          <cell r="B371" t="str">
            <v>Unclassified Land - Plant</v>
          </cell>
        </row>
        <row r="372">
          <cell r="A372">
            <v>530302</v>
          </cell>
          <cell r="B372" t="str">
            <v>Unclassified Land - Township</v>
          </cell>
        </row>
        <row r="373">
          <cell r="A373">
            <v>530321</v>
          </cell>
          <cell r="B373" t="str">
            <v>Site Clearance &amp; Levelling-Unclassified Land -  Plant</v>
          </cell>
        </row>
        <row r="374">
          <cell r="A374">
            <v>530324</v>
          </cell>
          <cell r="B374" t="str">
            <v>Site Clearance &amp; Levelling-Unclassified Land - Township</v>
          </cell>
        </row>
        <row r="375">
          <cell r="A375">
            <v>530701</v>
          </cell>
          <cell r="B375" t="str">
            <v>Permanent Roads - Plant Area</v>
          </cell>
        </row>
        <row r="376">
          <cell r="A376">
            <v>530702</v>
          </cell>
          <cell r="B376" t="str">
            <v>Permanent Roads - Township</v>
          </cell>
        </row>
        <row r="377">
          <cell r="A377">
            <v>530703</v>
          </cell>
          <cell r="B377" t="str">
            <v>Kutcha Roads - Plant Area</v>
          </cell>
        </row>
        <row r="378">
          <cell r="A378">
            <v>530704</v>
          </cell>
          <cell r="B378" t="str">
            <v>Kutcha Roads - Township</v>
          </cell>
        </row>
        <row r="379">
          <cell r="A379">
            <v>530711</v>
          </cell>
          <cell r="B379" t="str">
            <v>Bridges &amp; Culverts   - Plant/Area</v>
          </cell>
        </row>
        <row r="380">
          <cell r="A380">
            <v>530712</v>
          </cell>
          <cell r="B380" t="str">
            <v>Bridges &amp; Culverts   - Township</v>
          </cell>
        </row>
        <row r="381">
          <cell r="A381">
            <v>530720</v>
          </cell>
          <cell r="B381" t="str">
            <v>Aerodrome, Helipads Airstrips-          Permanent</v>
          </cell>
        </row>
        <row r="382">
          <cell r="A382">
            <v>530721</v>
          </cell>
          <cell r="B382" t="str">
            <v>Aerodrome, Helipads Airstrips-          Temporary</v>
          </cell>
        </row>
        <row r="383">
          <cell r="A383">
            <v>530801</v>
          </cell>
          <cell r="B383" t="str">
            <v>Piling and Foundation</v>
          </cell>
        </row>
        <row r="384">
          <cell r="A384">
            <v>530901</v>
          </cell>
          <cell r="B384" t="str">
            <v>Main Plant Buildings Project</v>
          </cell>
        </row>
        <row r="385">
          <cell r="A385">
            <v>530902</v>
          </cell>
          <cell r="B385" t="str">
            <v>off Site Buildings</v>
          </cell>
        </row>
        <row r="386">
          <cell r="A386">
            <v>530903</v>
          </cell>
          <cell r="B386" t="str">
            <v>Service Buildings including MGR WorkshopBuilding</v>
          </cell>
        </row>
        <row r="387">
          <cell r="A387">
            <v>530909</v>
          </cell>
          <cell r="B387" t="str">
            <v>Miscellaneous Steel Structures-includingCivil Works</v>
          </cell>
        </row>
        <row r="388">
          <cell r="A388">
            <v>530942</v>
          </cell>
          <cell r="B388" t="str">
            <v>Building Temporary Construction -       Auxilliary Buildings</v>
          </cell>
        </row>
        <row r="389">
          <cell r="A389">
            <v>530943</v>
          </cell>
          <cell r="B389" t="str">
            <v>HVDC Buildinds</v>
          </cell>
        </row>
        <row r="390">
          <cell r="A390">
            <v>530944</v>
          </cell>
          <cell r="B390" t="str">
            <v>Sub-station Buildings</v>
          </cell>
        </row>
        <row r="391">
          <cell r="A391">
            <v>530945</v>
          </cell>
          <cell r="B391" t="str">
            <v>Main Plant Buildings - Gas Projects</v>
          </cell>
        </row>
        <row r="392">
          <cell r="A392">
            <v>530951</v>
          </cell>
          <cell r="B392" t="str">
            <v>Internal Electrification Work            Main Plant Buildings</v>
          </cell>
        </row>
        <row r="393">
          <cell r="A393">
            <v>530952</v>
          </cell>
          <cell r="B393" t="str">
            <v>Internal Electrification Work            Off Site Buildings</v>
          </cell>
        </row>
        <row r="394">
          <cell r="A394">
            <v>530953</v>
          </cell>
          <cell r="B394" t="str">
            <v>Internal Electrification Work            Service Buildings incl. MGR Workshop</v>
          </cell>
        </row>
        <row r="395">
          <cell r="A395">
            <v>530992</v>
          </cell>
          <cell r="B395" t="str">
            <v>Internal Electrification Work - Building  Temp Const. Auxillary Building</v>
          </cell>
        </row>
        <row r="396">
          <cell r="A396">
            <v>530994</v>
          </cell>
          <cell r="B396" t="str">
            <v>Internal Electrification Work             Sub Station Buildings</v>
          </cell>
        </row>
        <row r="397">
          <cell r="A397">
            <v>530999</v>
          </cell>
          <cell r="B397" t="str">
            <v>Internal Electrification Work             Main Plant Buildings - Gas Project</v>
          </cell>
        </row>
        <row r="398">
          <cell r="A398">
            <v>531021</v>
          </cell>
          <cell r="B398" t="str">
            <v>Administrative Buildings - Freehold</v>
          </cell>
        </row>
        <row r="399">
          <cell r="A399">
            <v>531022</v>
          </cell>
          <cell r="B399" t="str">
            <v>Administrative Buildings - Leasehold</v>
          </cell>
        </row>
        <row r="400">
          <cell r="A400">
            <v>531030</v>
          </cell>
          <cell r="B400" t="str">
            <v>Buildings with Dwelling Unit Plinth Areanot exceeding 80 sq.mtrs.</v>
          </cell>
        </row>
        <row r="401">
          <cell r="A401">
            <v>531031</v>
          </cell>
          <cell r="B401" t="str">
            <v>Residential Buildings - Township</v>
          </cell>
        </row>
        <row r="402">
          <cell r="A402">
            <v>531032</v>
          </cell>
          <cell r="B402" t="str">
            <v>Service Buildings - Township</v>
          </cell>
        </row>
        <row r="403">
          <cell r="A403">
            <v>531041</v>
          </cell>
          <cell r="B403" t="str">
            <v>Building Temporary Construction         Residential</v>
          </cell>
        </row>
        <row r="404">
          <cell r="A404">
            <v>531042</v>
          </cell>
          <cell r="B404" t="str">
            <v>Building Temporary Construction         Auxilliary Buildings</v>
          </cell>
        </row>
        <row r="405">
          <cell r="A405">
            <v>531043</v>
          </cell>
          <cell r="B405" t="str">
            <v>Building Temporary Construction         Labour Colony</v>
          </cell>
        </row>
        <row r="406">
          <cell r="A406">
            <v>531044</v>
          </cell>
          <cell r="B406" t="str">
            <v>Building Temporary Construction         Office Stores and Sheds</v>
          </cell>
        </row>
        <row r="407">
          <cell r="A407">
            <v>531045</v>
          </cell>
          <cell r="B407" t="str">
            <v>Boundary Wall</v>
          </cell>
        </row>
        <row r="408">
          <cell r="A408">
            <v>531071</v>
          </cell>
          <cell r="B408" t="str">
            <v>Internal Electrification Work             Admn Buildings - Freehold Aux. Buildin</v>
          </cell>
        </row>
        <row r="409">
          <cell r="A409">
            <v>531072</v>
          </cell>
          <cell r="B409" t="str">
            <v>Internal Electrification Work             Admn Buildings - Leasehold</v>
          </cell>
        </row>
        <row r="410">
          <cell r="A410">
            <v>531080</v>
          </cell>
          <cell r="B410" t="str">
            <v>Internal Electrification Work - Building  with dwelling unit plinth area &lt; 80 Sq</v>
          </cell>
        </row>
        <row r="411">
          <cell r="A411">
            <v>531081</v>
          </cell>
          <cell r="B411" t="str">
            <v>Internal Electrification Work -           residential buildings - township</v>
          </cell>
        </row>
        <row r="412">
          <cell r="A412">
            <v>531082</v>
          </cell>
          <cell r="B412" t="str">
            <v>Internal Electrification Work -           Service buildings - township</v>
          </cell>
        </row>
        <row r="413">
          <cell r="A413">
            <v>531091</v>
          </cell>
          <cell r="B413" t="str">
            <v>Internal Electrification Work -             Buildings temp Constn - residential</v>
          </cell>
        </row>
        <row r="414">
          <cell r="A414">
            <v>531092</v>
          </cell>
          <cell r="B414" t="str">
            <v>Internal Electrification Work -            Buildings temp Constn - Auxillary</v>
          </cell>
        </row>
        <row r="415">
          <cell r="A415">
            <v>531093</v>
          </cell>
          <cell r="B415" t="str">
            <v>Internal Electrification Work -            Buildings temp Constn - Labour Colony</v>
          </cell>
        </row>
        <row r="416">
          <cell r="A416">
            <v>531094</v>
          </cell>
          <cell r="B416" t="str">
            <v>Internal Electrification Work - Building  Temp Constn - Office, Stores and shed</v>
          </cell>
        </row>
        <row r="417">
          <cell r="A417">
            <v>531101</v>
          </cell>
          <cell r="B417" t="str">
            <v>Temporary Erections including Wooden    Structure - Plant/Office</v>
          </cell>
        </row>
        <row r="418">
          <cell r="A418">
            <v>531102</v>
          </cell>
          <cell r="B418" t="str">
            <v>Temporary Erections including Wooden    Structure - Township</v>
          </cell>
        </row>
        <row r="419">
          <cell r="A419">
            <v>531103</v>
          </cell>
          <cell r="B419" t="str">
            <v>Temporary Fencing - Plant</v>
          </cell>
        </row>
        <row r="420">
          <cell r="A420">
            <v>531104</v>
          </cell>
          <cell r="B420" t="str">
            <v>Temporary Fencing - Township</v>
          </cell>
        </row>
        <row r="421">
          <cell r="A421">
            <v>531201</v>
          </cell>
          <cell r="B421" t="str">
            <v>Plant Area-Water Supply &amp; Drains</v>
          </cell>
        </row>
        <row r="422">
          <cell r="A422">
            <v>531202</v>
          </cell>
          <cell r="B422" t="str">
            <v>Plant Area-Sewerage &amp; Effluent Disposal System</v>
          </cell>
        </row>
        <row r="423">
          <cell r="A423">
            <v>531203</v>
          </cell>
          <cell r="B423" t="str">
            <v>Plant Area - Water Supply and Drains    Sewerage &amp; Effluent Disposal</v>
          </cell>
        </row>
        <row r="424">
          <cell r="A424">
            <v>531204</v>
          </cell>
          <cell r="B424" t="str">
            <v>Town Ship - Water Supply System</v>
          </cell>
        </row>
        <row r="425">
          <cell r="A425">
            <v>531205</v>
          </cell>
          <cell r="B425" t="str">
            <v>Township - Sewerage and Drainage System</v>
          </cell>
        </row>
        <row r="426">
          <cell r="A426">
            <v>531206</v>
          </cell>
          <cell r="B426" t="str">
            <v>Township - Water Supply Sewerage &amp;      Drainage System</v>
          </cell>
        </row>
        <row r="427">
          <cell r="A427">
            <v>531207</v>
          </cell>
          <cell r="B427" t="str">
            <v>Temporary Constn -Water Supply -Township</v>
          </cell>
        </row>
        <row r="428">
          <cell r="A428">
            <v>531208</v>
          </cell>
          <cell r="B428" t="str">
            <v>Temporary Construction - Sewerage &amp;     Drainage System - Township</v>
          </cell>
        </row>
        <row r="429">
          <cell r="A429">
            <v>531209</v>
          </cell>
          <cell r="B429" t="str">
            <v>Temporary Construction - Water Supply   Sewerage &amp; Drainage System - Township</v>
          </cell>
        </row>
        <row r="430">
          <cell r="A430">
            <v>531210</v>
          </cell>
          <cell r="B430" t="str">
            <v>Temporary Construction - Water Supply   and Drains-Plant</v>
          </cell>
        </row>
        <row r="431">
          <cell r="A431">
            <v>531211</v>
          </cell>
          <cell r="B431" t="str">
            <v>Temporary Construction - Sewerage and   Effluent Disposal System - Plant</v>
          </cell>
        </row>
        <row r="432">
          <cell r="A432">
            <v>531212</v>
          </cell>
          <cell r="B432" t="str">
            <v>Temporary Constn. - Water Supply Drains Sewerage &amp; Effluent Disposal Sys.-Plant</v>
          </cell>
        </row>
        <row r="433">
          <cell r="A433">
            <v>531301</v>
          </cell>
          <cell r="B433" t="str">
            <v>Water Supply &amp; Drains- Plant Area</v>
          </cell>
        </row>
        <row r="434">
          <cell r="A434">
            <v>531302</v>
          </cell>
          <cell r="B434" t="str">
            <v>Sewerage &amp; Effluent Disposal -Plant Area</v>
          </cell>
        </row>
        <row r="435">
          <cell r="A435">
            <v>531303</v>
          </cell>
          <cell r="B435" t="str">
            <v>Water Supply &amp; Drains,Sewerage &amp;EffluentDisposal -Plant Area</v>
          </cell>
        </row>
        <row r="436">
          <cell r="A436">
            <v>531304</v>
          </cell>
          <cell r="B436" t="str">
            <v>Water Supply System -Township</v>
          </cell>
        </row>
        <row r="437">
          <cell r="A437">
            <v>531305</v>
          </cell>
          <cell r="B437" t="str">
            <v>Sewerage &amp; Drainage System -Township</v>
          </cell>
        </row>
        <row r="438">
          <cell r="A438">
            <v>531306</v>
          </cell>
          <cell r="B438" t="str">
            <v>Water Supply,Sewerage &amp; Drainage System -Township</v>
          </cell>
        </row>
        <row r="439">
          <cell r="A439">
            <v>531307</v>
          </cell>
          <cell r="B439" t="str">
            <v>Temporary Construction -Water Supply -  Township</v>
          </cell>
        </row>
        <row r="440">
          <cell r="A440">
            <v>531308</v>
          </cell>
          <cell r="B440" t="str">
            <v>Temporary Construction -Sewerage &amp;      Drainage System -Township</v>
          </cell>
        </row>
        <row r="441">
          <cell r="A441">
            <v>531309</v>
          </cell>
          <cell r="B441" t="str">
            <v>Temporary Construction -Water Supply,   Sewerage &amp; Drainage System -Township</v>
          </cell>
        </row>
        <row r="442">
          <cell r="A442">
            <v>531310</v>
          </cell>
          <cell r="B442" t="str">
            <v>Temporary Construction -Water Supply &amp;  Drains -Plant</v>
          </cell>
        </row>
        <row r="443">
          <cell r="A443">
            <v>531311</v>
          </cell>
          <cell r="B443" t="str">
            <v>Temporary Construction -Sewerage &amp;      Effluent Disposal -Plant</v>
          </cell>
        </row>
        <row r="444">
          <cell r="A444">
            <v>531312</v>
          </cell>
          <cell r="B444" t="str">
            <v>Temporary Construction -Water Supply,   Drains,Sewerage &amp;Effluent Disposal-Plant</v>
          </cell>
        </row>
        <row r="445">
          <cell r="A445">
            <v>531501</v>
          </cell>
          <cell r="B445" t="str">
            <v>MGR Track &amp; Signalling System</v>
          </cell>
        </row>
        <row r="446">
          <cell r="A446">
            <v>531601</v>
          </cell>
          <cell r="B446" t="str">
            <v>Permanent Railway Sidings</v>
          </cell>
        </row>
        <row r="447">
          <cell r="A447">
            <v>531602</v>
          </cell>
          <cell r="B447" t="str">
            <v>Temporary Railway Sidings</v>
          </cell>
        </row>
        <row r="448">
          <cell r="A448">
            <v>531801</v>
          </cell>
          <cell r="B448" t="str">
            <v>Reservoir and Dam</v>
          </cell>
        </row>
        <row r="449">
          <cell r="A449">
            <v>532101</v>
          </cell>
          <cell r="B449" t="str">
            <v>Steam Generators</v>
          </cell>
        </row>
        <row r="450">
          <cell r="A450">
            <v>532102</v>
          </cell>
          <cell r="B450" t="str">
            <v>Turbine Generator including EOT Cranes</v>
          </cell>
        </row>
        <row r="451">
          <cell r="A451">
            <v>532104</v>
          </cell>
          <cell r="B451" t="str">
            <v>Coal Handling System</v>
          </cell>
        </row>
        <row r="452">
          <cell r="A452">
            <v>532105</v>
          </cell>
          <cell r="B452" t="str">
            <v>Fuel Oil Handling System</v>
          </cell>
        </row>
        <row r="453">
          <cell r="A453">
            <v>532106</v>
          </cell>
          <cell r="B453" t="str">
            <v>Ash Handling System</v>
          </cell>
        </row>
        <row r="454">
          <cell r="A454">
            <v>532107</v>
          </cell>
          <cell r="B454" t="str">
            <v>Cooling Water System including Cooler   Towers</v>
          </cell>
        </row>
        <row r="455">
          <cell r="A455">
            <v>532108</v>
          </cell>
          <cell r="B455" t="str">
            <v>Control &amp; Instrumentaion Equipments</v>
          </cell>
        </row>
        <row r="456">
          <cell r="A456">
            <v>532109</v>
          </cell>
          <cell r="B456" t="str">
            <v>Service &amp; General Station</v>
          </cell>
        </row>
        <row r="457">
          <cell r="A457">
            <v>532110</v>
          </cell>
          <cell r="B457" t="str">
            <v>Electrical and Auxilliary Equipments</v>
          </cell>
        </row>
        <row r="458">
          <cell r="A458">
            <v>532111</v>
          </cell>
          <cell r="B458" t="str">
            <v>Chimney</v>
          </cell>
        </row>
        <row r="459">
          <cell r="A459">
            <v>532112</v>
          </cell>
          <cell r="B459" t="str">
            <v>Water Treatment Plant</v>
          </cell>
        </row>
        <row r="460">
          <cell r="A460">
            <v>532113</v>
          </cell>
          <cell r="B460" t="str">
            <v>Power Station Switchyard</v>
          </cell>
        </row>
        <row r="461">
          <cell r="A461">
            <v>532114</v>
          </cell>
          <cell r="B461" t="str">
            <v>Main Electrical Equipments</v>
          </cell>
        </row>
        <row r="462">
          <cell r="A462">
            <v>532116</v>
          </cell>
          <cell r="B462" t="str">
            <v>Mechanical &amp; Auxilliary Equipments</v>
          </cell>
        </row>
        <row r="463">
          <cell r="A463">
            <v>532118</v>
          </cell>
          <cell r="B463" t="str">
            <v>Compressed Air System</v>
          </cell>
        </row>
        <row r="464">
          <cell r="A464">
            <v>532120</v>
          </cell>
          <cell r="B464" t="str">
            <v>MGR Workshop Equipments</v>
          </cell>
        </row>
        <row r="465">
          <cell r="A465">
            <v>532121</v>
          </cell>
          <cell r="B465" t="str">
            <v>MGR Locos &amp; Shunting Locos</v>
          </cell>
        </row>
        <row r="466">
          <cell r="A466">
            <v>532122</v>
          </cell>
          <cell r="B466" t="str">
            <v>MGR Wagons</v>
          </cell>
        </row>
        <row r="467">
          <cell r="A467">
            <v>532123</v>
          </cell>
          <cell r="B467" t="str">
            <v>Special Bogey Wagons</v>
          </cell>
        </row>
        <row r="468">
          <cell r="A468">
            <v>532126</v>
          </cell>
          <cell r="B468" t="str">
            <v>Stores Equipments (Material Handling)</v>
          </cell>
        </row>
        <row r="469">
          <cell r="A469">
            <v>532151</v>
          </cell>
          <cell r="B469" t="str">
            <v>Towers</v>
          </cell>
        </row>
        <row r="470">
          <cell r="A470">
            <v>532152</v>
          </cell>
          <cell r="B470" t="str">
            <v>Conductors and Earthwires</v>
          </cell>
        </row>
        <row r="471">
          <cell r="A471">
            <v>532153</v>
          </cell>
          <cell r="B471" t="str">
            <v>Accessories for Conductors and          Earthwires</v>
          </cell>
        </row>
        <row r="472">
          <cell r="A472">
            <v>532154</v>
          </cell>
          <cell r="B472" t="str">
            <v>Insulator and Hardwares</v>
          </cell>
        </row>
        <row r="473">
          <cell r="A473">
            <v>532155</v>
          </cell>
          <cell r="B473" t="str">
            <v>Sub-Station Equipments 100kv and Below</v>
          </cell>
        </row>
        <row r="474">
          <cell r="A474">
            <v>532156</v>
          </cell>
          <cell r="B474" t="str">
            <v>PLCC Equipments</v>
          </cell>
        </row>
        <row r="475">
          <cell r="A475">
            <v>532157</v>
          </cell>
          <cell r="B475" t="str">
            <v>Shunt Reactors</v>
          </cell>
        </row>
        <row r="476">
          <cell r="A476">
            <v>532158</v>
          </cell>
          <cell r="B476" t="str">
            <v>400/220/132 Kv Switchyard at NTPC Sites</v>
          </cell>
        </row>
        <row r="477">
          <cell r="A477">
            <v>532159</v>
          </cell>
          <cell r="B477" t="str">
            <v>400/220/132 Kv Switchyard Bays at SEB   Sites</v>
          </cell>
        </row>
        <row r="478">
          <cell r="A478">
            <v>532161</v>
          </cell>
          <cell r="B478" t="str">
            <v>Telemetering Equipments</v>
          </cell>
        </row>
        <row r="479">
          <cell r="A479">
            <v>532162</v>
          </cell>
          <cell r="B479" t="str">
            <v>Static Var Compensator</v>
          </cell>
        </row>
        <row r="480">
          <cell r="A480">
            <v>532170</v>
          </cell>
          <cell r="B480" t="str">
            <v>Russian Supplies Steel &amp; Equipment</v>
          </cell>
        </row>
        <row r="481">
          <cell r="A481">
            <v>532180</v>
          </cell>
          <cell r="B481" t="str">
            <v>Turbine Generator - Gas Projects</v>
          </cell>
        </row>
        <row r="482">
          <cell r="A482">
            <v>532181</v>
          </cell>
          <cell r="B482" t="str">
            <v>Handling System - Gas Projects</v>
          </cell>
        </row>
        <row r="483">
          <cell r="A483">
            <v>532182</v>
          </cell>
          <cell r="B483" t="str">
            <v>C&amp;I System Equipment - Gas Projects</v>
          </cell>
        </row>
        <row r="484">
          <cell r="A484">
            <v>532183</v>
          </cell>
          <cell r="B484" t="str">
            <v>A.C Ventilation/Fire Fighting System/   Black Start System -  Gas Projects</v>
          </cell>
        </row>
        <row r="485">
          <cell r="A485">
            <v>532201</v>
          </cell>
          <cell r="B485" t="str">
            <v>Earthmoving Equipments</v>
          </cell>
        </row>
        <row r="486">
          <cell r="A486">
            <v>532202</v>
          </cell>
          <cell r="B486" t="str">
            <v>Building Construction Equipments</v>
          </cell>
        </row>
        <row r="487">
          <cell r="A487">
            <v>532204</v>
          </cell>
          <cell r="B487" t="str">
            <v>Tractor, Trailors and Heavy Duty Vehiclefor Constructions</v>
          </cell>
        </row>
        <row r="488">
          <cell r="A488">
            <v>532207</v>
          </cell>
          <cell r="B488" t="str">
            <v>Cranes</v>
          </cell>
        </row>
        <row r="489">
          <cell r="A489">
            <v>532301</v>
          </cell>
          <cell r="B489" t="str">
            <v>Construction Power Supply System-Plant</v>
          </cell>
        </row>
        <row r="490">
          <cell r="A490">
            <v>532302</v>
          </cell>
          <cell r="B490" t="str">
            <v>Power Supply System - Township</v>
          </cell>
        </row>
        <row r="491">
          <cell r="A491">
            <v>532309</v>
          </cell>
          <cell r="B491" t="str">
            <v>Other Electrical Installations</v>
          </cell>
        </row>
        <row r="492">
          <cell r="A492">
            <v>532310</v>
          </cell>
          <cell r="B492" t="str">
            <v>Permanent Power Supply System Plant</v>
          </cell>
        </row>
        <row r="493">
          <cell r="A493">
            <v>533002</v>
          </cell>
          <cell r="B493" t="str">
            <v>Furniture-Storage Racks</v>
          </cell>
        </row>
        <row r="494">
          <cell r="A494">
            <v>533003</v>
          </cell>
          <cell r="B494" t="str">
            <v>Furniture-Office &amp; others</v>
          </cell>
        </row>
        <row r="495">
          <cell r="A495">
            <v>533004</v>
          </cell>
          <cell r="B495" t="str">
            <v>Fixture-Partition in our Bldgs.Office</v>
          </cell>
        </row>
        <row r="496">
          <cell r="A496">
            <v>533014</v>
          </cell>
          <cell r="B496" t="str">
            <v>Furniture-Notice Boards</v>
          </cell>
        </row>
        <row r="497">
          <cell r="A497">
            <v>533101</v>
          </cell>
          <cell r="B497" t="str">
            <v>Mainframe Computer</v>
          </cell>
        </row>
        <row r="498">
          <cell r="A498">
            <v>533102</v>
          </cell>
          <cell r="B498" t="str">
            <v>Satellite Communication System</v>
          </cell>
        </row>
        <row r="499">
          <cell r="A499">
            <v>533103</v>
          </cell>
          <cell r="B499" t="str">
            <v>Personal Computers with Accessories</v>
          </cell>
        </row>
        <row r="500">
          <cell r="A500">
            <v>533110</v>
          </cell>
          <cell r="B500" t="str">
            <v>Other EDP Machines</v>
          </cell>
        </row>
        <row r="501">
          <cell r="A501">
            <v>533204</v>
          </cell>
          <cell r="B501" t="str">
            <v>Refrigeration, Air Cooling, Air          Conditioning System</v>
          </cell>
        </row>
        <row r="502">
          <cell r="A502">
            <v>533212</v>
          </cell>
          <cell r="B502" t="str">
            <v>Interior Communication Equipments -Township</v>
          </cell>
        </row>
        <row r="503">
          <cell r="A503">
            <v>533213</v>
          </cell>
          <cell r="B503" t="str">
            <v>Interior Communication Equipments -Plant/Office</v>
          </cell>
        </row>
        <row r="504">
          <cell r="A504">
            <v>533301</v>
          </cell>
          <cell r="B504" t="str">
            <v>Assets Owned by GOI</v>
          </cell>
        </row>
        <row r="505">
          <cell r="A505">
            <v>533501</v>
          </cell>
          <cell r="B505" t="str">
            <v>Survey, Investigation, Consultancy &amp;    Supervision Charges - Station</v>
          </cell>
        </row>
        <row r="506">
          <cell r="A506">
            <v>533509</v>
          </cell>
          <cell r="B506" t="str">
            <v>Survey, Investigation, Consultancy &amp;    Supervision Charges - Transn. &amp; Sub-Stn.</v>
          </cell>
        </row>
        <row r="507">
          <cell r="A507">
            <v>533601</v>
          </cell>
          <cell r="B507" t="str">
            <v>Capital Expenditure on Assets not owned by the Company</v>
          </cell>
        </row>
        <row r="508">
          <cell r="A508">
            <v>534001</v>
          </cell>
          <cell r="B508" t="str">
            <v>Pre-Commissioning Expenditure</v>
          </cell>
        </row>
        <row r="509">
          <cell r="A509">
            <v>534101</v>
          </cell>
          <cell r="B509" t="str">
            <v>West Merchant Bank Ltd. (SCMB)</v>
          </cell>
        </row>
        <row r="510">
          <cell r="A510">
            <v>534102</v>
          </cell>
          <cell r="B510" t="str">
            <v>Industrial Bank of Japan (IBJ-I)</v>
          </cell>
        </row>
        <row r="511">
          <cell r="A511">
            <v>534103</v>
          </cell>
          <cell r="B511" t="str">
            <v>EXIM Bank Japan</v>
          </cell>
        </row>
        <row r="512">
          <cell r="A512">
            <v>534104</v>
          </cell>
          <cell r="B512" t="str">
            <v>Syndicate of IBJ &amp; Other Banks (IBJ-II)</v>
          </cell>
        </row>
        <row r="513">
          <cell r="A513">
            <v>534105</v>
          </cell>
          <cell r="B513" t="str">
            <v>Bankers' Trust Company,Hongkong (BTCO)</v>
          </cell>
        </row>
        <row r="514">
          <cell r="A514">
            <v>534106</v>
          </cell>
          <cell r="B514" t="str">
            <v>French Export Credit</v>
          </cell>
        </row>
        <row r="515">
          <cell r="A515">
            <v>534107</v>
          </cell>
          <cell r="B515" t="str">
            <v>Belgian Export Credit</v>
          </cell>
        </row>
        <row r="516">
          <cell r="A516">
            <v>534108</v>
          </cell>
          <cell r="B516" t="str">
            <v>Banque Paribas and Banque Francois Du   Commerce Exterior</v>
          </cell>
        </row>
        <row r="517">
          <cell r="A517">
            <v>534109</v>
          </cell>
          <cell r="B517" t="str">
            <v>Asian Development Bank,Phillipines</v>
          </cell>
        </row>
        <row r="518">
          <cell r="A518">
            <v>534111</v>
          </cell>
          <cell r="B518" t="str">
            <v>THE SUMITOMO BANK LIMITED, HONGKONG-I</v>
          </cell>
        </row>
        <row r="519">
          <cell r="A519">
            <v>534112</v>
          </cell>
          <cell r="B519" t="str">
            <v>SOCIETE GENERALE ASIA LTD.</v>
          </cell>
        </row>
        <row r="520">
          <cell r="A520">
            <v>534113</v>
          </cell>
          <cell r="B520" t="str">
            <v>THE SUMITOMO BANK LIMITED, HONGKONG-II</v>
          </cell>
        </row>
        <row r="521">
          <cell r="A521">
            <v>534114</v>
          </cell>
          <cell r="B521" t="str">
            <v>ING BEARINGS (PGCIL)</v>
          </cell>
        </row>
        <row r="522">
          <cell r="A522">
            <v>534115</v>
          </cell>
          <cell r="B522" t="str">
            <v>BANKAMERICA, SINGAPORE LTD.</v>
          </cell>
        </row>
        <row r="523">
          <cell r="A523">
            <v>534116</v>
          </cell>
          <cell r="B523" t="str">
            <v>IBRD (LOAN-3632 A) US$</v>
          </cell>
        </row>
        <row r="524">
          <cell r="A524">
            <v>534117</v>
          </cell>
          <cell r="B524" t="str">
            <v>IBRD (LOAN-3632 B) DM</v>
          </cell>
        </row>
        <row r="525">
          <cell r="A525">
            <v>534118</v>
          </cell>
          <cell r="B525" t="str">
            <v>OECF LOAN FOR SIMHADRI PROJECT</v>
          </cell>
        </row>
        <row r="526">
          <cell r="A526">
            <v>534120</v>
          </cell>
          <cell r="B526" t="str">
            <v>SBI, NEW YORK</v>
          </cell>
        </row>
        <row r="527">
          <cell r="A527">
            <v>534125</v>
          </cell>
          <cell r="B527" t="str">
            <v>Exchange Rate Variation - SBI, Tokyo</v>
          </cell>
        </row>
        <row r="528">
          <cell r="A528">
            <v>534126</v>
          </cell>
          <cell r="B528" t="str">
            <v>State Bank of India, New York II</v>
          </cell>
        </row>
        <row r="529">
          <cell r="A529">
            <v>534128</v>
          </cell>
          <cell r="B529" t="str">
            <v>THE SUMITOMO BANK LTD, HONGKONG III</v>
          </cell>
        </row>
        <row r="530">
          <cell r="A530">
            <v>534129</v>
          </cell>
          <cell r="B530" t="str">
            <v>Difference in Exchange Rate Variation (JBIC Loan - Tranche II) - Simhadri</v>
          </cell>
        </row>
        <row r="531">
          <cell r="A531">
            <v>534130</v>
          </cell>
          <cell r="B531" t="str">
            <v>Differene in Exchange Rate Variation - State Bank of India - New York III</v>
          </cell>
        </row>
        <row r="532">
          <cell r="A532">
            <v>534151</v>
          </cell>
          <cell r="B532" t="str">
            <v>IBRD</v>
          </cell>
        </row>
        <row r="533">
          <cell r="A533">
            <v>534152</v>
          </cell>
          <cell r="B533" t="str">
            <v>Cross Currency Difference on IBRD Loan</v>
          </cell>
        </row>
        <row r="534">
          <cell r="A534">
            <v>534160</v>
          </cell>
          <cell r="B534" t="str">
            <v>Others</v>
          </cell>
        </row>
        <row r="535">
          <cell r="A535">
            <v>537101</v>
          </cell>
          <cell r="B535" t="str">
            <v>CC common expenses chargeable to IEDC   - DR</v>
          </cell>
        </row>
        <row r="536">
          <cell r="A536">
            <v>537102</v>
          </cell>
          <cell r="B536" t="str">
            <v>Projects Expenses Chargeable to IEDC Dr.</v>
          </cell>
        </row>
        <row r="537">
          <cell r="A537">
            <v>537107</v>
          </cell>
          <cell r="B537" t="str">
            <v>IEDC Allocated to W.I.P</v>
          </cell>
        </row>
        <row r="538">
          <cell r="A538">
            <v>537109</v>
          </cell>
          <cell r="B538" t="str">
            <v>Allocation of IEDC to Proj-Cr</v>
          </cell>
        </row>
        <row r="539">
          <cell r="A539">
            <v>537110</v>
          </cell>
          <cell r="B539" t="str">
            <v>IEDC Adj. of Previous Year</v>
          </cell>
        </row>
        <row r="540">
          <cell r="A540">
            <v>545101</v>
          </cell>
          <cell r="B540" t="str">
            <v>Opening Stock-Steel - Dr.</v>
          </cell>
        </row>
        <row r="541">
          <cell r="A541">
            <v>545102</v>
          </cell>
          <cell r="B541" t="str">
            <v>Purchase of Steel - Foreign Dr.</v>
          </cell>
        </row>
        <row r="542">
          <cell r="A542">
            <v>545103</v>
          </cell>
          <cell r="B542" t="str">
            <v>Purchase of Steel - Indigenous Dr.</v>
          </cell>
        </row>
        <row r="543">
          <cell r="A543">
            <v>545104</v>
          </cell>
          <cell r="B543" t="str">
            <v>Interdivisional Transfers-Inward - Dr</v>
          </cell>
        </row>
        <row r="544">
          <cell r="A544">
            <v>545105</v>
          </cell>
          <cell r="B544" t="str">
            <v>Materials Received Back from            Contractors - Dr.</v>
          </cell>
        </row>
        <row r="545">
          <cell r="A545">
            <v>545106</v>
          </cell>
          <cell r="B545" t="str">
            <v>Issue to R&amp;M - Cr</v>
          </cell>
        </row>
        <row r="546">
          <cell r="A546">
            <v>545107</v>
          </cell>
          <cell r="B546" t="str">
            <v>Issue to Contractors - Cr</v>
          </cell>
        </row>
        <row r="547">
          <cell r="A547">
            <v>545108</v>
          </cell>
          <cell r="B547" t="str">
            <v>Issue to Capital Work Order  - Cr</v>
          </cell>
        </row>
        <row r="548">
          <cell r="A548">
            <v>545116</v>
          </cell>
          <cell r="B548" t="str">
            <v>Issues to Others - Cr</v>
          </cell>
        </row>
        <row r="549">
          <cell r="A549">
            <v>545117</v>
          </cell>
          <cell r="B549" t="str">
            <v>Issues to O&amp;M - Cr</v>
          </cell>
        </row>
        <row r="550">
          <cell r="A550">
            <v>545119</v>
          </cell>
          <cell r="B550" t="str">
            <v>Inter-Divisional Transfers-Outward-Cr</v>
          </cell>
        </row>
        <row r="551">
          <cell r="A551">
            <v>545120</v>
          </cell>
          <cell r="B551" t="str">
            <v>Material Issued to Rerollers - Cr.</v>
          </cell>
        </row>
        <row r="552">
          <cell r="A552">
            <v>545124</v>
          </cell>
          <cell r="B552" t="str">
            <v>Stock Differences/Adjustments/Dr/Cr</v>
          </cell>
        </row>
        <row r="553">
          <cell r="A553">
            <v>545125</v>
          </cell>
          <cell r="B553" t="str">
            <v>Closing Stock - Steel</v>
          </cell>
        </row>
        <row r="554">
          <cell r="A554">
            <v>545126</v>
          </cell>
          <cell r="B554" t="str">
            <v>Closing Stock Steel-Foreign</v>
          </cell>
        </row>
        <row r="555">
          <cell r="A555">
            <v>545201</v>
          </cell>
          <cell r="B555" t="str">
            <v>Opening Stock Cement - Dr</v>
          </cell>
        </row>
        <row r="556">
          <cell r="A556">
            <v>545203</v>
          </cell>
          <cell r="B556" t="str">
            <v>Purchase of Cement  - Indigenous</v>
          </cell>
        </row>
        <row r="557">
          <cell r="A557">
            <v>545204</v>
          </cell>
          <cell r="B557" t="str">
            <v>Inter Divisional Transfers Inward-Dr</v>
          </cell>
        </row>
        <row r="558">
          <cell r="A558">
            <v>545205</v>
          </cell>
          <cell r="B558" t="str">
            <v>Materials Received Back from Contractors</v>
          </cell>
        </row>
        <row r="559">
          <cell r="A559">
            <v>545206</v>
          </cell>
          <cell r="B559" t="str">
            <v>Issue to R&amp;M - Cr</v>
          </cell>
        </row>
        <row r="560">
          <cell r="A560">
            <v>545207</v>
          </cell>
          <cell r="B560" t="str">
            <v>Issue to Contractors - Cr</v>
          </cell>
        </row>
        <row r="561">
          <cell r="A561">
            <v>545208</v>
          </cell>
          <cell r="B561" t="str">
            <v>Issue to Capital Work Order - Cr</v>
          </cell>
        </row>
        <row r="562">
          <cell r="A562">
            <v>545216</v>
          </cell>
          <cell r="B562" t="str">
            <v>Issue to Others - Cr</v>
          </cell>
        </row>
        <row r="563">
          <cell r="A563">
            <v>545217</v>
          </cell>
          <cell r="B563" t="str">
            <v>Issue to O&amp;M - Cr</v>
          </cell>
        </row>
        <row r="564">
          <cell r="A564">
            <v>545219</v>
          </cell>
          <cell r="B564" t="str">
            <v>Inter Divisional Transfers Outward - Cr</v>
          </cell>
        </row>
        <row r="565">
          <cell r="A565">
            <v>545224</v>
          </cell>
          <cell r="B565" t="str">
            <v>Stock Differences/Adjustments - Dr./Cr.</v>
          </cell>
        </row>
        <row r="566">
          <cell r="A566">
            <v>545225</v>
          </cell>
          <cell r="B566" t="str">
            <v>Closing Stock - Cement</v>
          </cell>
        </row>
        <row r="567">
          <cell r="A567">
            <v>545301</v>
          </cell>
          <cell r="B567" t="str">
            <v>Opening Stock-Other Construction Stores</v>
          </cell>
        </row>
        <row r="568">
          <cell r="A568">
            <v>545302</v>
          </cell>
          <cell r="B568" t="str">
            <v>Purchase of Other Foreign Dr.</v>
          </cell>
        </row>
        <row r="569">
          <cell r="A569">
            <v>545303</v>
          </cell>
          <cell r="B569" t="str">
            <v>Purchase of Others Indigenous - Dr.</v>
          </cell>
        </row>
        <row r="570">
          <cell r="A570">
            <v>545304</v>
          </cell>
          <cell r="B570" t="str">
            <v>Inter Divisional Transfers Inward-Dr</v>
          </cell>
        </row>
        <row r="571">
          <cell r="A571">
            <v>545305</v>
          </cell>
          <cell r="B571" t="str">
            <v>Materials Received Back from Contractors</v>
          </cell>
        </row>
        <row r="572">
          <cell r="A572">
            <v>545306</v>
          </cell>
          <cell r="B572" t="str">
            <v>Issue to R&amp;M Cr</v>
          </cell>
        </row>
        <row r="573">
          <cell r="A573">
            <v>545307</v>
          </cell>
          <cell r="B573" t="str">
            <v>Issue to Contractors Cr</v>
          </cell>
        </row>
        <row r="574">
          <cell r="A574">
            <v>545308</v>
          </cell>
          <cell r="B574" t="str">
            <v>Issue to Capital Work Orders - Cr</v>
          </cell>
        </row>
        <row r="575">
          <cell r="A575">
            <v>545316</v>
          </cell>
          <cell r="B575" t="str">
            <v>Issue to Others - Cr</v>
          </cell>
        </row>
        <row r="576">
          <cell r="A576">
            <v>545317</v>
          </cell>
          <cell r="B576" t="str">
            <v>Issue to O&amp;M Cr</v>
          </cell>
        </row>
        <row r="577">
          <cell r="A577">
            <v>545319</v>
          </cell>
          <cell r="B577" t="str">
            <v>Inter Divisional Transfers Outward-Cr</v>
          </cell>
        </row>
        <row r="578">
          <cell r="A578">
            <v>545324</v>
          </cell>
          <cell r="B578" t="str">
            <v>Stock Differences/Adjustments / Dr-Cr</v>
          </cell>
        </row>
        <row r="579">
          <cell r="A579">
            <v>545325</v>
          </cell>
          <cell r="B579" t="str">
            <v>Closing Stock-Others Construction Stores</v>
          </cell>
        </row>
        <row r="580">
          <cell r="A580">
            <v>545351</v>
          </cell>
          <cell r="B580" t="str">
            <v>Opening Stock (Ash Bricks) - Dr.</v>
          </cell>
        </row>
        <row r="581">
          <cell r="A581">
            <v>545353</v>
          </cell>
          <cell r="B581" t="str">
            <v>Receipts (Ash Bricks) - Dr</v>
          </cell>
        </row>
        <row r="582">
          <cell r="A582">
            <v>545354</v>
          </cell>
          <cell r="B582" t="str">
            <v>Inter Divisional Transfers (Ash         Bricks) - Inward Dr</v>
          </cell>
        </row>
        <row r="583">
          <cell r="A583">
            <v>545355</v>
          </cell>
          <cell r="B583" t="str">
            <v>Material received back from           contractors (Ash Bricks)</v>
          </cell>
        </row>
        <row r="584">
          <cell r="A584">
            <v>545356</v>
          </cell>
          <cell r="B584" t="str">
            <v>Issues to R&amp;M (Ash Bricks) - Cr</v>
          </cell>
        </row>
        <row r="585">
          <cell r="A585">
            <v>545357</v>
          </cell>
          <cell r="B585" t="str">
            <v>Issues to contractors (Ash Bricks) - Cr</v>
          </cell>
        </row>
        <row r="586">
          <cell r="A586">
            <v>545358</v>
          </cell>
          <cell r="B586" t="str">
            <v>Issues to Capital Work Order          (Ash Bricks) - Cr</v>
          </cell>
        </row>
        <row r="587">
          <cell r="A587">
            <v>545366</v>
          </cell>
          <cell r="B587" t="str">
            <v>Issues to others (Ash Bricks) - Cr</v>
          </cell>
        </row>
        <row r="588">
          <cell r="A588">
            <v>545367</v>
          </cell>
          <cell r="B588" t="str">
            <v>Issues to O&amp;M (Ash Bricks) - Cr</v>
          </cell>
        </row>
        <row r="589">
          <cell r="A589">
            <v>545369</v>
          </cell>
          <cell r="B589" t="str">
            <v>Inter Divisional Transfers (Ash Bricks) - outward</v>
          </cell>
        </row>
        <row r="590">
          <cell r="A590">
            <v>545374</v>
          </cell>
          <cell r="B590" t="str">
            <v>Stock Difference/Adjustment (Ash      Bricks) - Dr/Cr</v>
          </cell>
        </row>
        <row r="591">
          <cell r="A591">
            <v>545375</v>
          </cell>
          <cell r="B591" t="str">
            <v>Closing Stock (Ash Bricks)</v>
          </cell>
        </row>
        <row r="592">
          <cell r="A592">
            <v>545401</v>
          </cell>
          <cell r="B592" t="str">
            <v>Demurrage and Wharfage - Construction   Stores</v>
          </cell>
        </row>
        <row r="593">
          <cell r="A593">
            <v>545402</v>
          </cell>
          <cell r="B593" t="str">
            <v>Freight and Other Incidental Expenses   Construction Stores</v>
          </cell>
        </row>
        <row r="594">
          <cell r="A594">
            <v>545501</v>
          </cell>
          <cell r="B594" t="str">
            <v>Construction Stores in Transit (Steel)</v>
          </cell>
        </row>
        <row r="595">
          <cell r="A595">
            <v>545502</v>
          </cell>
          <cell r="B595" t="str">
            <v>Construction Stores Under Inspection (Steel)</v>
          </cell>
        </row>
        <row r="596">
          <cell r="A596">
            <v>545503</v>
          </cell>
          <cell r="B596" t="str">
            <v>Equipment/Plant &amp; Mach in Transit</v>
          </cell>
        </row>
        <row r="597">
          <cell r="A597">
            <v>545504</v>
          </cell>
          <cell r="B597" t="str">
            <v>Equipment/Plant &amp; Mechinery Under       Inspection.</v>
          </cell>
        </row>
        <row r="598">
          <cell r="A598">
            <v>545505</v>
          </cell>
          <cell r="B598" t="str">
            <v>Construction Stores in Transit (Cement)</v>
          </cell>
        </row>
        <row r="599">
          <cell r="A599">
            <v>545506</v>
          </cell>
          <cell r="B599" t="str">
            <v>Construction Stores in Transit (Others)</v>
          </cell>
        </row>
        <row r="600">
          <cell r="A600">
            <v>545507</v>
          </cell>
          <cell r="B600" t="str">
            <v>Construction Stores under inspection (Cement)</v>
          </cell>
        </row>
        <row r="601">
          <cell r="A601">
            <v>545508</v>
          </cell>
          <cell r="B601" t="str">
            <v>Construction Stores under Inspection (Others)</v>
          </cell>
        </row>
        <row r="602">
          <cell r="A602">
            <v>545601</v>
          </cell>
          <cell r="B602" t="str">
            <v>Steel-Excesses on Physical Verification Pending Investigation - Cr</v>
          </cell>
        </row>
        <row r="603">
          <cell r="A603">
            <v>545602</v>
          </cell>
          <cell r="B603" t="str">
            <v>Steel-Shortages on Physical VerificationPending Investigation - Dr</v>
          </cell>
        </row>
        <row r="604">
          <cell r="A604">
            <v>545603</v>
          </cell>
          <cell r="B604" t="str">
            <v>Cement-Excesses on Physical VerificationPending Investigation - Cr</v>
          </cell>
        </row>
        <row r="605">
          <cell r="A605">
            <v>545604</v>
          </cell>
          <cell r="B605" t="str">
            <v>Cement-Shortage on Physical VerificationPending Investigation - Dr</v>
          </cell>
        </row>
        <row r="606">
          <cell r="A606">
            <v>545605</v>
          </cell>
          <cell r="B606" t="str">
            <v>Other Stores-Excesses on Physical       Verification Pending Investigation- Cr</v>
          </cell>
        </row>
        <row r="607">
          <cell r="A607">
            <v>545606</v>
          </cell>
          <cell r="B607" t="str">
            <v>Other Stores-Shortage on Physical       Verification Pending Investigation- Dr</v>
          </cell>
        </row>
        <row r="608">
          <cell r="A608">
            <v>545701</v>
          </cell>
          <cell r="B608" t="str">
            <v>Free Issue/Owner Supplied Matl Issued toContractors-Proj-Issued against SIVs</v>
          </cell>
        </row>
        <row r="609">
          <cell r="A609">
            <v>545702</v>
          </cell>
          <cell r="B609" t="str">
            <v>Free Issue/Owner Supplied Matl Issued toContractors-TLs Issued against  SIVs</v>
          </cell>
        </row>
        <row r="610">
          <cell r="A610">
            <v>545703</v>
          </cell>
          <cell r="B610" t="str">
            <v>Free Issue/Owner Supplied Cap.Eqpt with Contractors-(Non Stock Items) Projects</v>
          </cell>
        </row>
        <row r="611">
          <cell r="A611">
            <v>545704</v>
          </cell>
          <cell r="B611" t="str">
            <v>Free Issue/Owner Supplied Cap.Eqpt with Contractors-(Non Stock Items)-TLs</v>
          </cell>
        </row>
        <row r="612">
          <cell r="A612">
            <v>545705</v>
          </cell>
          <cell r="B612" t="str">
            <v>Construction Stores with CWC-Nagpur</v>
          </cell>
        </row>
        <row r="613">
          <cell r="A613">
            <v>545706</v>
          </cell>
          <cell r="B613" t="str">
            <v>Steel with Rerollers, Fabricators Etc.</v>
          </cell>
        </row>
        <row r="614">
          <cell r="A614">
            <v>545711</v>
          </cell>
          <cell r="B614" t="str">
            <v>Free issue/owner supplied Cap. Equpt with contractors - (Non Stock Items)</v>
          </cell>
        </row>
        <row r="615">
          <cell r="A615">
            <v>545721</v>
          </cell>
          <cell r="B615" t="str">
            <v>Construction stores with CWC - Nagpur</v>
          </cell>
        </row>
        <row r="616">
          <cell r="A616">
            <v>545731</v>
          </cell>
          <cell r="B616" t="str">
            <v>Steel with rerollers. fabricators etc.</v>
          </cell>
        </row>
        <row r="617">
          <cell r="A617">
            <v>545801</v>
          </cell>
          <cell r="B617" t="str">
            <v>Opening Stock - Scrap Steel</v>
          </cell>
        </row>
        <row r="618">
          <cell r="A618">
            <v>545804</v>
          </cell>
          <cell r="B618" t="str">
            <v>Inter Divisional Transfer Dr.</v>
          </cell>
        </row>
        <row r="619">
          <cell r="A619">
            <v>545805</v>
          </cell>
          <cell r="B619" t="str">
            <v>Material received back from Contractors</v>
          </cell>
        </row>
        <row r="620">
          <cell r="A620">
            <v>545806</v>
          </cell>
          <cell r="B620" t="str">
            <v>Material Received R/M Dr.</v>
          </cell>
        </row>
        <row r="621">
          <cell r="A621">
            <v>545807</v>
          </cell>
          <cell r="B621" t="str">
            <v>Issued to R/M Cr.</v>
          </cell>
        </row>
        <row r="622">
          <cell r="A622">
            <v>545808</v>
          </cell>
          <cell r="B622" t="str">
            <v>Issued to Capital Work Order Cr.</v>
          </cell>
        </row>
        <row r="623">
          <cell r="A623">
            <v>545809</v>
          </cell>
          <cell r="B623" t="str">
            <v>Issued for Sales</v>
          </cell>
        </row>
        <row r="624">
          <cell r="A624">
            <v>545816</v>
          </cell>
          <cell r="B624" t="str">
            <v>Issue to Others Cr.</v>
          </cell>
        </row>
        <row r="625">
          <cell r="A625">
            <v>545817</v>
          </cell>
          <cell r="B625" t="str">
            <v>Issue to O &amp; M  Cr.</v>
          </cell>
        </row>
        <row r="626">
          <cell r="A626">
            <v>545819</v>
          </cell>
          <cell r="B626" t="str">
            <v>Inter Divisional Transfers Outward Cr.</v>
          </cell>
        </row>
        <row r="627">
          <cell r="A627">
            <v>545824</v>
          </cell>
          <cell r="B627" t="str">
            <v>Stock left out Dr./Cr.</v>
          </cell>
        </row>
        <row r="628">
          <cell r="A628">
            <v>545825</v>
          </cell>
          <cell r="B628" t="str">
            <v>Stock Adjustment A/c Dr./Cr.</v>
          </cell>
        </row>
        <row r="629">
          <cell r="A629">
            <v>545826</v>
          </cell>
          <cell r="B629" t="str">
            <v>Closing Stock - Scrap Material</v>
          </cell>
        </row>
        <row r="630">
          <cell r="A630">
            <v>546101</v>
          </cell>
          <cell r="B630" t="str">
            <v>Adv. to Contractors for Civil Works &amp;    Supply/Errection Contracts -GOI Cos.</v>
          </cell>
        </row>
        <row r="631">
          <cell r="A631">
            <v>546102</v>
          </cell>
          <cell r="B631" t="str">
            <v>Adv.to Contractors for Civil Works &amp;     Supply/Erection Contracts-Non GOI Cos</v>
          </cell>
        </row>
        <row r="632">
          <cell r="A632">
            <v>546103</v>
          </cell>
          <cell r="B632" t="str">
            <v>Secured Advance to Contractors against   Matl Brought to Site-GOI Undertakings</v>
          </cell>
        </row>
        <row r="633">
          <cell r="A633">
            <v>546104</v>
          </cell>
          <cell r="B633" t="str">
            <v>Secured Advance to Contractors against   Matl Brought to Site-Non GOI Undertakin</v>
          </cell>
        </row>
        <row r="634">
          <cell r="A634">
            <v>546105</v>
          </cell>
          <cell r="B634" t="str">
            <v>Amounts Recoverable from Contractors For  Material Issued on Chargeable Basis</v>
          </cell>
        </row>
        <row r="635">
          <cell r="A635">
            <v>546106</v>
          </cell>
          <cell r="B635" t="str">
            <v>Recovery Variance on Material Issued to  Contractors</v>
          </cell>
        </row>
        <row r="636">
          <cell r="A636">
            <v>546121</v>
          </cell>
          <cell r="B636" t="str">
            <v>Amounts Recoverable from Contractors</v>
          </cell>
        </row>
        <row r="637">
          <cell r="A637">
            <v>546151</v>
          </cell>
          <cell r="B637" t="str">
            <v>Advances to Suppliers-GOI Undertakings</v>
          </cell>
        </row>
        <row r="638">
          <cell r="A638">
            <v>546152</v>
          </cell>
          <cell r="B638" t="str">
            <v>Advances to Suppliers-Others</v>
          </cell>
        </row>
        <row r="639">
          <cell r="A639">
            <v>546161</v>
          </cell>
          <cell r="B639" t="str">
            <v>Adv. to Consultants -GOI Undertakings</v>
          </cell>
        </row>
        <row r="640">
          <cell r="A640">
            <v>546162</v>
          </cell>
          <cell r="B640" t="str">
            <v>Advance to Consultants - Others</v>
          </cell>
        </row>
        <row r="641">
          <cell r="A641">
            <v>546171</v>
          </cell>
          <cell r="B641" t="str">
            <v>Other Advances - for Capital Expenditure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nmi"/>
      <sheetName val="Sheet2"/>
      <sheetName val="Sheet3"/>
    </sheetNames>
    <sheetDataSet>
      <sheetData sheetId="0" refreshError="1">
        <row r="1">
          <cell r="B1" t="str">
            <v>MAT CODE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Index"/>
      <sheetName val="Form1 "/>
      <sheetName val="Form 1A"/>
      <sheetName val="Form 2"/>
      <sheetName val="Form 3"/>
      <sheetName val="Form 4"/>
      <sheetName val="Form 5"/>
      <sheetName val="Form 5A"/>
      <sheetName val="Form 5B"/>
      <sheetName val="Form 5C"/>
      <sheetName val="Form 5D"/>
      <sheetName val="Form6"/>
      <sheetName val="Form7"/>
      <sheetName val="Form8"/>
      <sheetName val="Form9"/>
      <sheetName val="form 10"/>
      <sheetName val="Form11"/>
      <sheetName val="Form12"/>
      <sheetName val="Form13"/>
      <sheetName val="Form 13A"/>
      <sheetName val="Form14"/>
      <sheetName val="Form15"/>
      <sheetName val="Form 15A"/>
      <sheetName val="Form15B"/>
      <sheetName val="Form 16"/>
      <sheetName val="Form17"/>
      <sheetName val="Form 18"/>
      <sheetName val="Form 19"/>
      <sheetName val="Form19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Dept Breakup"/>
      <sheetName val="final summary"/>
      <sheetName val="Summary 1"/>
      <sheetName val="Sheet2"/>
      <sheetName val="databse"/>
      <sheetName val="mapping"/>
      <sheetName val="kstps cost ctr ( rahul 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Index"/>
      <sheetName val="Form1 "/>
      <sheetName val="Form 1A"/>
      <sheetName val="Form 2"/>
      <sheetName val="Form 3"/>
      <sheetName val="Form 4"/>
      <sheetName val="Form 5"/>
      <sheetName val="Form 5A"/>
      <sheetName val="Form 5B"/>
      <sheetName val="Form 5C"/>
      <sheetName val="Form 5D"/>
      <sheetName val="Form6"/>
      <sheetName val="Form7"/>
      <sheetName val="Form8"/>
      <sheetName val="Form9"/>
      <sheetName val="form 10"/>
      <sheetName val="Form11"/>
      <sheetName val="Form12"/>
      <sheetName val="Form13"/>
      <sheetName val="Form 13A"/>
      <sheetName val="Form14"/>
      <sheetName val="Form15"/>
      <sheetName val="Form 15A"/>
      <sheetName val="Form15B"/>
      <sheetName val="Form 16"/>
      <sheetName val="Form17"/>
      <sheetName val="Form 18"/>
      <sheetName val="Form 19"/>
      <sheetName val="Form19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"/>
  <sheetViews>
    <sheetView topLeftCell="A34" zoomScale="70" zoomScaleNormal="70" zoomScaleSheetLayoutView="115" workbookViewId="0">
      <selection activeCell="U44" sqref="U44:U45"/>
    </sheetView>
  </sheetViews>
  <sheetFormatPr defaultColWidth="8.85546875" defaultRowHeight="12.75"/>
  <cols>
    <col min="1" max="1" width="8.85546875" style="21"/>
    <col min="2" max="2" width="9" style="1" customWidth="1"/>
    <col min="3" max="3" width="11.28515625" style="1" customWidth="1"/>
    <col min="4" max="4" width="10.85546875" style="5" customWidth="1"/>
    <col min="5" max="8" width="10" style="5" customWidth="1"/>
    <col min="9" max="9" width="21.42578125" style="1" customWidth="1"/>
    <col min="10" max="10" width="10.28515625" style="1" customWidth="1"/>
    <col min="11" max="11" width="22.5703125" style="1" customWidth="1"/>
    <col min="12" max="12" width="8.140625" style="5" customWidth="1"/>
    <col min="13" max="13" width="16.42578125" style="1" customWidth="1"/>
    <col min="14" max="14" width="8.28515625" style="1" customWidth="1"/>
    <col min="15" max="15" width="9.42578125" style="1" customWidth="1"/>
    <col min="16" max="16" width="13.85546875" style="1" customWidth="1"/>
    <col min="17" max="17" width="11.7109375" style="1" customWidth="1"/>
    <col min="18" max="19" width="8.85546875" style="1" customWidth="1"/>
    <col min="20" max="20" width="11.5703125" style="22" customWidth="1"/>
    <col min="21" max="21" width="23.28515625" style="23" customWidth="1"/>
    <col min="22" max="16384" width="8.85546875" style="1"/>
  </cols>
  <sheetData>
    <row r="1" spans="1:23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</row>
    <row r="2" spans="1:23">
      <c r="A2" s="110" t="s">
        <v>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</row>
    <row r="3" spans="1:23">
      <c r="A3" s="110" t="s">
        <v>2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</row>
    <row r="4" spans="1:23">
      <c r="A4" s="110" t="s">
        <v>3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</row>
    <row r="5" spans="1:23" ht="13.5" thickBot="1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 t="s">
        <v>5</v>
      </c>
    </row>
    <row r="6" spans="1:23" s="5" customFormat="1" ht="39.6" customHeight="1" thickBot="1">
      <c r="A6" s="79" t="s">
        <v>6</v>
      </c>
      <c r="B6" s="79" t="s">
        <v>7</v>
      </c>
      <c r="C6" s="79"/>
      <c r="D6" s="79" t="s">
        <v>8</v>
      </c>
      <c r="E6" s="79" t="s">
        <v>9</v>
      </c>
      <c r="F6" s="80" t="s">
        <v>104</v>
      </c>
      <c r="G6" s="79" t="s">
        <v>105</v>
      </c>
      <c r="H6" s="79" t="s">
        <v>106</v>
      </c>
      <c r="I6" s="79" t="s">
        <v>10</v>
      </c>
      <c r="J6" s="79"/>
      <c r="K6" s="79"/>
      <c r="L6" s="79"/>
      <c r="M6" s="79"/>
      <c r="N6" s="79"/>
      <c r="O6" s="80" t="s">
        <v>113</v>
      </c>
      <c r="P6" s="111" t="s">
        <v>55</v>
      </c>
      <c r="Q6" s="111" t="s">
        <v>56</v>
      </c>
      <c r="R6" s="111" t="s">
        <v>11</v>
      </c>
      <c r="S6" s="111" t="s">
        <v>12</v>
      </c>
      <c r="T6" s="113" t="s">
        <v>13</v>
      </c>
      <c r="U6" s="115" t="s">
        <v>14</v>
      </c>
    </row>
    <row r="7" spans="1:23" s="5" customFormat="1" ht="52.9" customHeight="1" thickBot="1">
      <c r="A7" s="79"/>
      <c r="B7" s="79"/>
      <c r="C7" s="79"/>
      <c r="D7" s="79"/>
      <c r="E7" s="79"/>
      <c r="F7" s="81"/>
      <c r="G7" s="79"/>
      <c r="H7" s="79"/>
      <c r="I7" s="79" t="s">
        <v>15</v>
      </c>
      <c r="J7" s="79"/>
      <c r="K7" s="79" t="s">
        <v>16</v>
      </c>
      <c r="L7" s="79"/>
      <c r="M7" s="79" t="s">
        <v>17</v>
      </c>
      <c r="N7" s="79"/>
      <c r="O7" s="81"/>
      <c r="P7" s="112"/>
      <c r="Q7" s="112"/>
      <c r="R7" s="112"/>
      <c r="S7" s="112"/>
      <c r="T7" s="114"/>
      <c r="U7" s="116"/>
    </row>
    <row r="8" spans="1:23" ht="39.75" customHeight="1" thickBot="1">
      <c r="A8" s="6"/>
      <c r="B8" s="4" t="s">
        <v>18</v>
      </c>
      <c r="C8" s="4" t="s">
        <v>19</v>
      </c>
      <c r="D8" s="7"/>
      <c r="E8" s="7"/>
      <c r="F8" s="73" t="s">
        <v>107</v>
      </c>
      <c r="G8" s="73"/>
      <c r="H8" s="73"/>
      <c r="I8" s="4" t="s">
        <v>20</v>
      </c>
      <c r="J8" s="4" t="s">
        <v>21</v>
      </c>
      <c r="K8" s="4" t="s">
        <v>20</v>
      </c>
      <c r="L8" s="4" t="s">
        <v>22</v>
      </c>
      <c r="M8" s="4" t="s">
        <v>20</v>
      </c>
      <c r="N8" s="6" t="s">
        <v>23</v>
      </c>
      <c r="O8" s="74" t="s">
        <v>114</v>
      </c>
      <c r="P8" s="40"/>
      <c r="Q8" s="40"/>
      <c r="R8" s="40"/>
      <c r="S8" s="41"/>
      <c r="T8" s="41"/>
      <c r="U8" s="42"/>
    </row>
    <row r="9" spans="1:23" ht="26.25" thickBot="1">
      <c r="A9" s="68">
        <v>1</v>
      </c>
      <c r="B9" s="68">
        <v>2</v>
      </c>
      <c r="C9" s="68">
        <v>3</v>
      </c>
      <c r="D9" s="68">
        <v>4</v>
      </c>
      <c r="E9" s="68">
        <v>5</v>
      </c>
      <c r="F9" s="69">
        <v>6</v>
      </c>
      <c r="G9" s="69" t="s">
        <v>108</v>
      </c>
      <c r="H9" s="69" t="s">
        <v>109</v>
      </c>
      <c r="I9" s="82">
        <v>9</v>
      </c>
      <c r="J9" s="83"/>
      <c r="K9" s="82">
        <v>10</v>
      </c>
      <c r="L9" s="83"/>
      <c r="M9" s="82">
        <v>11</v>
      </c>
      <c r="N9" s="83"/>
      <c r="O9" s="70" t="s">
        <v>110</v>
      </c>
      <c r="P9" s="43">
        <v>13</v>
      </c>
      <c r="Q9" s="44" t="s">
        <v>111</v>
      </c>
      <c r="R9" s="43">
        <v>15</v>
      </c>
      <c r="S9" s="43" t="s">
        <v>112</v>
      </c>
      <c r="T9" s="43">
        <v>17</v>
      </c>
      <c r="U9" s="43">
        <v>18</v>
      </c>
    </row>
    <row r="10" spans="1:23" ht="26.45" customHeight="1">
      <c r="A10" s="87" t="s">
        <v>24</v>
      </c>
      <c r="B10" s="89">
        <v>6.4</v>
      </c>
      <c r="C10" s="89">
        <v>193.052201</v>
      </c>
      <c r="D10" s="89">
        <v>350</v>
      </c>
      <c r="E10" s="89" t="s">
        <v>25</v>
      </c>
      <c r="F10" s="89">
        <v>33.99</v>
      </c>
      <c r="G10" s="89">
        <f>D10*(1-F10%)</f>
        <v>231.03499999999997</v>
      </c>
      <c r="H10" s="89" t="s">
        <v>25</v>
      </c>
      <c r="I10" s="24" t="s">
        <v>26</v>
      </c>
      <c r="J10" s="25">
        <v>3.3588770999999999</v>
      </c>
      <c r="K10" s="24" t="s">
        <v>27</v>
      </c>
      <c r="L10" s="26">
        <v>583.46275000000003</v>
      </c>
      <c r="M10" s="91" t="s">
        <v>25</v>
      </c>
      <c r="N10" s="91" t="s">
        <v>25</v>
      </c>
      <c r="O10" s="99">
        <f>L15+N15</f>
        <v>583.78275000000008</v>
      </c>
      <c r="P10" s="93">
        <v>0</v>
      </c>
      <c r="Q10" s="96">
        <f>B10+C10+G10-J15-L15-P10</f>
        <v>-352.74403610000007</v>
      </c>
      <c r="R10" s="76">
        <v>149.25</v>
      </c>
      <c r="S10" s="99">
        <v>932.48123710000004</v>
      </c>
      <c r="T10" s="99">
        <v>741.93061610000007</v>
      </c>
      <c r="U10" s="117" t="s">
        <v>28</v>
      </c>
    </row>
    <row r="11" spans="1:23" ht="20.45" customHeight="1">
      <c r="A11" s="88"/>
      <c r="B11" s="90"/>
      <c r="C11" s="90"/>
      <c r="D11" s="90"/>
      <c r="E11" s="90"/>
      <c r="F11" s="90"/>
      <c r="G11" s="90"/>
      <c r="H11" s="90"/>
      <c r="I11" s="27" t="s">
        <v>29</v>
      </c>
      <c r="J11" s="28">
        <v>2.7343899999999999</v>
      </c>
      <c r="K11" s="27" t="s">
        <v>30</v>
      </c>
      <c r="L11" s="29">
        <v>0.32</v>
      </c>
      <c r="M11" s="92"/>
      <c r="N11" s="92"/>
      <c r="O11" s="100"/>
      <c r="P11" s="94"/>
      <c r="Q11" s="97"/>
      <c r="R11" s="77"/>
      <c r="S11" s="100"/>
      <c r="T11" s="100"/>
      <c r="U11" s="118"/>
      <c r="W11" s="8"/>
    </row>
    <row r="12" spans="1:23" ht="25.5">
      <c r="A12" s="88"/>
      <c r="B12" s="90"/>
      <c r="C12" s="90"/>
      <c r="D12" s="90"/>
      <c r="E12" s="90"/>
      <c r="F12" s="90"/>
      <c r="G12" s="90"/>
      <c r="H12" s="90"/>
      <c r="I12" s="27" t="s">
        <v>31</v>
      </c>
      <c r="J12" s="28">
        <v>191.44381999999999</v>
      </c>
      <c r="K12" s="92"/>
      <c r="L12" s="120"/>
      <c r="M12" s="92"/>
      <c r="N12" s="92"/>
      <c r="O12" s="100"/>
      <c r="P12" s="94"/>
      <c r="Q12" s="97"/>
      <c r="R12" s="77"/>
      <c r="S12" s="100"/>
      <c r="T12" s="100"/>
      <c r="U12" s="118"/>
    </row>
    <row r="13" spans="1:23" ht="14.45" customHeight="1">
      <c r="A13" s="88"/>
      <c r="B13" s="90"/>
      <c r="C13" s="90"/>
      <c r="D13" s="90"/>
      <c r="E13" s="90"/>
      <c r="F13" s="90"/>
      <c r="G13" s="90"/>
      <c r="H13" s="90"/>
      <c r="I13" s="27" t="s">
        <v>32</v>
      </c>
      <c r="J13" s="28">
        <v>1.72007</v>
      </c>
      <c r="K13" s="92"/>
      <c r="L13" s="120"/>
      <c r="M13" s="92"/>
      <c r="N13" s="92"/>
      <c r="O13" s="100"/>
      <c r="P13" s="94"/>
      <c r="Q13" s="97"/>
      <c r="R13" s="77"/>
      <c r="S13" s="100"/>
      <c r="T13" s="100"/>
      <c r="U13" s="118"/>
    </row>
    <row r="14" spans="1:23" ht="25.5">
      <c r="A14" s="88"/>
      <c r="B14" s="90"/>
      <c r="C14" s="90"/>
      <c r="D14" s="90"/>
      <c r="E14" s="90"/>
      <c r="F14" s="90"/>
      <c r="G14" s="90"/>
      <c r="H14" s="90"/>
      <c r="I14" s="27" t="s">
        <v>33</v>
      </c>
      <c r="J14" s="28">
        <v>0.19133</v>
      </c>
      <c r="K14" s="92"/>
      <c r="L14" s="120"/>
      <c r="M14" s="92"/>
      <c r="N14" s="92"/>
      <c r="O14" s="100"/>
      <c r="P14" s="94"/>
      <c r="Q14" s="97"/>
      <c r="R14" s="77"/>
      <c r="S14" s="100"/>
      <c r="T14" s="100"/>
      <c r="U14" s="118"/>
    </row>
    <row r="15" spans="1:23" ht="15" customHeight="1" thickBot="1">
      <c r="A15" s="9"/>
      <c r="B15" s="10"/>
      <c r="C15" s="10"/>
      <c r="D15" s="11"/>
      <c r="E15" s="11"/>
      <c r="F15" s="11"/>
      <c r="G15" s="11"/>
      <c r="H15" s="11"/>
      <c r="I15" s="10" t="s">
        <v>34</v>
      </c>
      <c r="J15" s="12">
        <v>199.44848709999997</v>
      </c>
      <c r="K15" s="10" t="s">
        <v>34</v>
      </c>
      <c r="L15" s="13">
        <v>583.78275000000008</v>
      </c>
      <c r="M15" s="10" t="s">
        <v>34</v>
      </c>
      <c r="N15" s="13">
        <v>0</v>
      </c>
      <c r="O15" s="101"/>
      <c r="P15" s="95"/>
      <c r="Q15" s="98"/>
      <c r="R15" s="78"/>
      <c r="S15" s="101">
        <v>932.48123710000004</v>
      </c>
      <c r="T15" s="101">
        <v>741.93061610000007</v>
      </c>
      <c r="U15" s="119"/>
    </row>
    <row r="16" spans="1:23" ht="13.5" thickBot="1">
      <c r="A16" s="84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6"/>
    </row>
    <row r="17" spans="1:24" ht="88.9" customHeight="1">
      <c r="A17" s="106" t="s">
        <v>35</v>
      </c>
      <c r="B17" s="99">
        <v>327.38114999999999</v>
      </c>
      <c r="C17" s="99">
        <v>0</v>
      </c>
      <c r="D17" s="76">
        <v>500</v>
      </c>
      <c r="E17" s="76" t="s">
        <v>25</v>
      </c>
      <c r="F17" s="76">
        <v>33.218000000000004</v>
      </c>
      <c r="G17" s="76">
        <f>D17*(1-F17%)</f>
        <v>333.90999999999997</v>
      </c>
      <c r="H17" s="76" t="s">
        <v>25</v>
      </c>
      <c r="I17" s="24" t="s">
        <v>36</v>
      </c>
      <c r="J17" s="25">
        <v>327.38114999999999</v>
      </c>
      <c r="K17" s="31" t="s">
        <v>27</v>
      </c>
      <c r="L17" s="32">
        <v>2068.0975161000001</v>
      </c>
      <c r="M17" s="30" t="s">
        <v>25</v>
      </c>
      <c r="N17" s="30" t="s">
        <v>25</v>
      </c>
      <c r="O17" s="99">
        <f>L18+N18</f>
        <v>2068.0975161000001</v>
      </c>
      <c r="P17" s="99">
        <v>8.5500752000000002</v>
      </c>
      <c r="Q17" s="99">
        <f>B17+C17+G17-J18-L18-P17</f>
        <v>-1742.7375913000001</v>
      </c>
      <c r="R17" s="99">
        <v>422.95274999999998</v>
      </c>
      <c r="S17" s="99">
        <v>2826.9814913</v>
      </c>
      <c r="T17" s="99">
        <v>2032.9912251999999</v>
      </c>
      <c r="U17" s="117" t="s">
        <v>37</v>
      </c>
      <c r="W17" s="8"/>
    </row>
    <row r="18" spans="1:24" ht="34.5" customHeight="1" thickBot="1">
      <c r="A18" s="107"/>
      <c r="B18" s="101"/>
      <c r="C18" s="101"/>
      <c r="D18" s="78"/>
      <c r="E18" s="78"/>
      <c r="F18" s="78"/>
      <c r="G18" s="78"/>
      <c r="H18" s="78"/>
      <c r="I18" s="10" t="s">
        <v>34</v>
      </c>
      <c r="J18" s="13">
        <v>327.38114999999999</v>
      </c>
      <c r="K18" s="10" t="s">
        <v>34</v>
      </c>
      <c r="L18" s="13">
        <v>2068.0975161000001</v>
      </c>
      <c r="M18" s="10" t="s">
        <v>34</v>
      </c>
      <c r="N18" s="13">
        <v>0</v>
      </c>
      <c r="O18" s="78"/>
      <c r="P18" s="101"/>
      <c r="Q18" s="101"/>
      <c r="R18" s="101"/>
      <c r="S18" s="101">
        <v>2826.9814913</v>
      </c>
      <c r="T18" s="101">
        <v>2032.9912251999999</v>
      </c>
      <c r="U18" s="118"/>
    </row>
    <row r="19" spans="1:24" ht="15" customHeight="1" thickBot="1">
      <c r="A19" s="84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6"/>
    </row>
    <row r="20" spans="1:24" s="16" customFormat="1" ht="79.5" customHeight="1">
      <c r="A20" s="106" t="s">
        <v>38</v>
      </c>
      <c r="B20" s="76">
        <v>170.15</v>
      </c>
      <c r="C20" s="76">
        <v>24.459530000000001</v>
      </c>
      <c r="D20" s="76">
        <v>650</v>
      </c>
      <c r="E20" s="76" t="s">
        <v>25</v>
      </c>
      <c r="F20" s="76">
        <v>32.445</v>
      </c>
      <c r="G20" s="76">
        <f>D20*(1-F20%)</f>
        <v>439.10750000000002</v>
      </c>
      <c r="H20" s="76" t="s">
        <v>25</v>
      </c>
      <c r="I20" s="122" t="s">
        <v>39</v>
      </c>
      <c r="J20" s="124">
        <v>194.61089000000001</v>
      </c>
      <c r="K20" s="122" t="s">
        <v>27</v>
      </c>
      <c r="L20" s="124">
        <v>314.06101999999998</v>
      </c>
      <c r="M20" s="76" t="s">
        <v>25</v>
      </c>
      <c r="N20" s="76" t="s">
        <v>25</v>
      </c>
      <c r="O20" s="99">
        <f>L22+N22</f>
        <v>314.06101999999998</v>
      </c>
      <c r="P20" s="99">
        <v>18.416499999999999</v>
      </c>
      <c r="Q20" s="99">
        <f>B20+C20+G20-J22-L22-P20</f>
        <v>106.62862</v>
      </c>
      <c r="R20" s="99">
        <v>3915.54</v>
      </c>
      <c r="S20" s="99">
        <v>4442.6284099999993</v>
      </c>
      <c r="T20" s="99">
        <v>4211.9277199999997</v>
      </c>
      <c r="U20" s="103" t="s">
        <v>40</v>
      </c>
      <c r="W20" s="17"/>
      <c r="X20" s="17"/>
    </row>
    <row r="21" spans="1:24" ht="48" customHeight="1">
      <c r="A21" s="108"/>
      <c r="B21" s="77"/>
      <c r="C21" s="77"/>
      <c r="D21" s="77"/>
      <c r="E21" s="77"/>
      <c r="F21" s="77"/>
      <c r="G21" s="77"/>
      <c r="H21" s="77"/>
      <c r="I21" s="123"/>
      <c r="J21" s="125"/>
      <c r="K21" s="123"/>
      <c r="L21" s="125"/>
      <c r="M21" s="121"/>
      <c r="N21" s="121"/>
      <c r="O21" s="77"/>
      <c r="P21" s="100"/>
      <c r="Q21" s="100"/>
      <c r="R21" s="100"/>
      <c r="S21" s="100"/>
      <c r="T21" s="100"/>
      <c r="U21" s="104"/>
    </row>
    <row r="22" spans="1:24" ht="25.15" customHeight="1" thickBot="1">
      <c r="A22" s="9"/>
      <c r="B22" s="78"/>
      <c r="C22" s="78"/>
      <c r="D22" s="78"/>
      <c r="E22" s="78"/>
      <c r="F22" s="78"/>
      <c r="G22" s="78"/>
      <c r="H22" s="78"/>
      <c r="I22" s="10" t="s">
        <v>34</v>
      </c>
      <c r="J22" s="12">
        <v>194.61089000000001</v>
      </c>
      <c r="K22" s="18" t="s">
        <v>34</v>
      </c>
      <c r="L22" s="13">
        <v>314.06101999999998</v>
      </c>
      <c r="M22" s="10"/>
      <c r="N22" s="10"/>
      <c r="O22" s="78"/>
      <c r="P22" s="101"/>
      <c r="Q22" s="101"/>
      <c r="R22" s="101"/>
      <c r="S22" s="101">
        <v>4442.6284099999993</v>
      </c>
      <c r="T22" s="101">
        <v>4211.9277199999997</v>
      </c>
      <c r="U22" s="105"/>
    </row>
    <row r="23" spans="1:24" ht="13.5" thickBot="1">
      <c r="A23" s="84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6"/>
    </row>
    <row r="24" spans="1:24" ht="48.75" customHeight="1">
      <c r="A24" s="106" t="s">
        <v>41</v>
      </c>
      <c r="B24" s="140">
        <v>0</v>
      </c>
      <c r="C24" s="140">
        <v>0</v>
      </c>
      <c r="D24" s="76">
        <v>650</v>
      </c>
      <c r="E24" s="76" t="s">
        <v>25</v>
      </c>
      <c r="F24" s="76">
        <v>32.445</v>
      </c>
      <c r="G24" s="76">
        <f>D24*(1-F24%)</f>
        <v>439.10750000000002</v>
      </c>
      <c r="H24" s="76" t="s">
        <v>25</v>
      </c>
      <c r="I24" s="76"/>
      <c r="J24" s="76"/>
      <c r="K24" s="24" t="s">
        <v>27</v>
      </c>
      <c r="L24" s="32">
        <v>518.45195990000002</v>
      </c>
      <c r="M24" s="76" t="s">
        <v>25</v>
      </c>
      <c r="N24" s="76" t="s">
        <v>25</v>
      </c>
      <c r="O24" s="99">
        <f>L27+N27</f>
        <v>518.45195990000002</v>
      </c>
      <c r="P24" s="76">
        <v>20.98</v>
      </c>
      <c r="Q24" s="99">
        <f>G24-L27-P24</f>
        <v>-100.32445990000001</v>
      </c>
      <c r="R24" s="99">
        <v>1839.5197040000003</v>
      </c>
      <c r="S24" s="99">
        <v>2378.9516639000003</v>
      </c>
      <c r="T24" s="99">
        <v>2250.4393700000001</v>
      </c>
      <c r="U24" s="117" t="s">
        <v>42</v>
      </c>
    </row>
    <row r="25" spans="1:24" ht="38.25" customHeight="1">
      <c r="A25" s="127"/>
      <c r="B25" s="141"/>
      <c r="C25" s="141"/>
      <c r="D25" s="77"/>
      <c r="E25" s="77"/>
      <c r="F25" s="77"/>
      <c r="G25" s="77"/>
      <c r="H25" s="77"/>
      <c r="I25" s="77"/>
      <c r="J25" s="77"/>
      <c r="K25" s="33"/>
      <c r="L25" s="29"/>
      <c r="M25" s="77"/>
      <c r="N25" s="77"/>
      <c r="O25" s="77"/>
      <c r="P25" s="77"/>
      <c r="Q25" s="77"/>
      <c r="R25" s="100"/>
      <c r="S25" s="100"/>
      <c r="T25" s="100"/>
      <c r="U25" s="118"/>
    </row>
    <row r="26" spans="1:24" ht="27.75" customHeight="1">
      <c r="A26" s="108"/>
      <c r="B26" s="142"/>
      <c r="C26" s="142"/>
      <c r="D26" s="121"/>
      <c r="E26" s="121"/>
      <c r="F26" s="121"/>
      <c r="G26" s="121"/>
      <c r="H26" s="121"/>
      <c r="I26" s="121"/>
      <c r="J26" s="121"/>
      <c r="K26" s="27"/>
      <c r="L26" s="29"/>
      <c r="M26" s="121"/>
      <c r="N26" s="121"/>
      <c r="O26" s="77"/>
      <c r="P26" s="77"/>
      <c r="Q26" s="77"/>
      <c r="R26" s="100"/>
      <c r="S26" s="100"/>
      <c r="T26" s="100"/>
      <c r="U26" s="143"/>
    </row>
    <row r="27" spans="1:24" ht="15" customHeight="1" thickBot="1">
      <c r="A27" s="9"/>
      <c r="B27" s="10"/>
      <c r="C27" s="10"/>
      <c r="D27" s="11"/>
      <c r="E27" s="11"/>
      <c r="F27" s="11"/>
      <c r="G27" s="11"/>
      <c r="H27" s="11"/>
      <c r="I27" s="10" t="s">
        <v>34</v>
      </c>
      <c r="J27" s="14">
        <v>0</v>
      </c>
      <c r="K27" s="18" t="s">
        <v>34</v>
      </c>
      <c r="L27" s="13">
        <v>518.45195990000002</v>
      </c>
      <c r="M27" s="10" t="s">
        <v>34</v>
      </c>
      <c r="N27" s="14">
        <v>0</v>
      </c>
      <c r="O27" s="78"/>
      <c r="P27" s="78"/>
      <c r="Q27" s="78"/>
      <c r="R27" s="101"/>
      <c r="S27" s="101">
        <v>2378.9516639000003</v>
      </c>
      <c r="T27" s="101">
        <v>2250.4393700000001</v>
      </c>
      <c r="U27" s="15"/>
      <c r="V27" s="8"/>
    </row>
    <row r="28" spans="1:24" ht="12.75" customHeight="1" thickBot="1">
      <c r="A28" s="84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6"/>
    </row>
    <row r="29" spans="1:24" ht="38.25">
      <c r="A29" s="106" t="s">
        <v>43</v>
      </c>
      <c r="B29" s="76">
        <v>752.38</v>
      </c>
      <c r="C29" s="76">
        <v>188.94</v>
      </c>
      <c r="D29" s="76">
        <v>650</v>
      </c>
      <c r="E29" s="76" t="s">
        <v>25</v>
      </c>
      <c r="F29" s="76">
        <v>33.99</v>
      </c>
      <c r="G29" s="76">
        <f>D29*(1-F29%)</f>
        <v>429.06499999999994</v>
      </c>
      <c r="H29" s="76" t="s">
        <v>25</v>
      </c>
      <c r="I29" s="24" t="s">
        <v>44</v>
      </c>
      <c r="J29" s="25">
        <v>768.50239609999994</v>
      </c>
      <c r="K29" s="24" t="s">
        <v>27</v>
      </c>
      <c r="L29" s="32">
        <v>531.21254240000007</v>
      </c>
      <c r="M29" s="76" t="s">
        <v>25</v>
      </c>
      <c r="N29" s="76" t="s">
        <v>25</v>
      </c>
      <c r="O29" s="99">
        <f>L33+N33</f>
        <v>531.21254240000007</v>
      </c>
      <c r="P29" s="99">
        <v>0</v>
      </c>
      <c r="Q29" s="99">
        <f>B29+C29+G29+-J33-L33-P29</f>
        <v>-102.14938220000022</v>
      </c>
      <c r="R29" s="99">
        <v>3478.6214753999998</v>
      </c>
      <c r="S29" s="99">
        <v>4951.1558575999998</v>
      </c>
      <c r="T29" s="99">
        <v>4391.7237448000005</v>
      </c>
      <c r="U29" s="117" t="s">
        <v>45</v>
      </c>
    </row>
    <row r="30" spans="1:24" ht="25.5">
      <c r="A30" s="127"/>
      <c r="B30" s="77"/>
      <c r="C30" s="77"/>
      <c r="D30" s="77"/>
      <c r="E30" s="77"/>
      <c r="F30" s="77"/>
      <c r="G30" s="77"/>
      <c r="H30" s="77"/>
      <c r="I30" s="34" t="s">
        <v>46</v>
      </c>
      <c r="J30" s="35">
        <v>23.2365481</v>
      </c>
      <c r="K30" s="36"/>
      <c r="L30" s="37"/>
      <c r="M30" s="77"/>
      <c r="N30" s="77"/>
      <c r="O30" s="77"/>
      <c r="P30" s="100"/>
      <c r="Q30" s="100"/>
      <c r="R30" s="100"/>
      <c r="S30" s="100"/>
      <c r="T30" s="100"/>
      <c r="U30" s="118"/>
    </row>
    <row r="31" spans="1:24" ht="25.5">
      <c r="A31" s="127"/>
      <c r="B31" s="77"/>
      <c r="C31" s="77"/>
      <c r="D31" s="77"/>
      <c r="E31" s="77"/>
      <c r="F31" s="77"/>
      <c r="G31" s="77"/>
      <c r="H31" s="77"/>
      <c r="I31" s="34" t="s">
        <v>47</v>
      </c>
      <c r="J31" s="35">
        <v>148.90289559999999</v>
      </c>
      <c r="K31" s="36"/>
      <c r="L31" s="37"/>
      <c r="M31" s="77"/>
      <c r="N31" s="77"/>
      <c r="O31" s="77"/>
      <c r="P31" s="100"/>
      <c r="Q31" s="100"/>
      <c r="R31" s="100"/>
      <c r="S31" s="100"/>
      <c r="T31" s="100"/>
      <c r="U31" s="118"/>
    </row>
    <row r="32" spans="1:24" ht="25.5">
      <c r="A32" s="127"/>
      <c r="B32" s="77"/>
      <c r="C32" s="77"/>
      <c r="D32" s="77"/>
      <c r="E32" s="77"/>
      <c r="F32" s="77"/>
      <c r="G32" s="77"/>
      <c r="H32" s="77"/>
      <c r="I32" s="34" t="s">
        <v>48</v>
      </c>
      <c r="J32" s="35">
        <v>0.68</v>
      </c>
      <c r="K32" s="36"/>
      <c r="L32" s="37"/>
      <c r="M32" s="77"/>
      <c r="N32" s="77"/>
      <c r="O32" s="77"/>
      <c r="P32" s="100"/>
      <c r="Q32" s="100"/>
      <c r="R32" s="100"/>
      <c r="S32" s="100"/>
      <c r="T32" s="100"/>
      <c r="U32" s="118"/>
    </row>
    <row r="33" spans="1:22" s="21" customFormat="1" ht="15" customHeight="1" thickBot="1">
      <c r="A33" s="9"/>
      <c r="B33" s="121"/>
      <c r="C33" s="121"/>
      <c r="D33" s="121"/>
      <c r="E33" s="121"/>
      <c r="F33" s="121"/>
      <c r="G33" s="121"/>
      <c r="H33" s="121"/>
      <c r="I33" s="10" t="s">
        <v>34</v>
      </c>
      <c r="J33" s="19">
        <v>941.32183979999991</v>
      </c>
      <c r="K33" s="18" t="s">
        <v>34</v>
      </c>
      <c r="L33" s="19">
        <v>531.21254240000007</v>
      </c>
      <c r="M33" s="18" t="s">
        <v>34</v>
      </c>
      <c r="N33" s="19">
        <v>0</v>
      </c>
      <c r="O33" s="78"/>
      <c r="P33" s="101"/>
      <c r="Q33" s="101"/>
      <c r="R33" s="101"/>
      <c r="S33" s="101">
        <v>4951.1558575999998</v>
      </c>
      <c r="T33" s="101">
        <v>4391.7237448000005</v>
      </c>
      <c r="U33" s="38"/>
      <c r="V33" s="20"/>
    </row>
    <row r="34" spans="1:22" ht="15" customHeight="1">
      <c r="A34" s="126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</row>
    <row r="35" spans="1:22" s="8" customFormat="1" ht="15" customHeight="1" thickBot="1">
      <c r="A35" s="102" t="s">
        <v>57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45"/>
    </row>
    <row r="36" spans="1:22" s="5" customFormat="1" ht="39.6" customHeight="1" thickBot="1">
      <c r="A36" s="79" t="s">
        <v>6</v>
      </c>
      <c r="B36" s="79" t="s">
        <v>7</v>
      </c>
      <c r="C36" s="79"/>
      <c r="D36" s="79" t="s">
        <v>8</v>
      </c>
      <c r="E36" s="79" t="s">
        <v>9</v>
      </c>
      <c r="F36" s="80" t="s">
        <v>104</v>
      </c>
      <c r="G36" s="79" t="s">
        <v>105</v>
      </c>
      <c r="H36" s="79" t="s">
        <v>106</v>
      </c>
      <c r="I36" s="79" t="s">
        <v>10</v>
      </c>
      <c r="J36" s="79"/>
      <c r="K36" s="79"/>
      <c r="L36" s="79"/>
      <c r="M36" s="79"/>
      <c r="N36" s="79"/>
      <c r="O36" s="80" t="s">
        <v>113</v>
      </c>
      <c r="P36" s="111" t="s">
        <v>55</v>
      </c>
      <c r="Q36" s="111" t="s">
        <v>56</v>
      </c>
      <c r="R36" s="111" t="s">
        <v>11</v>
      </c>
      <c r="S36" s="111" t="s">
        <v>12</v>
      </c>
      <c r="T36" s="113" t="s">
        <v>13</v>
      </c>
      <c r="U36" s="115" t="s">
        <v>14</v>
      </c>
    </row>
    <row r="37" spans="1:22" s="5" customFormat="1" ht="52.9" customHeight="1" thickBot="1">
      <c r="A37" s="79"/>
      <c r="B37" s="79"/>
      <c r="C37" s="79"/>
      <c r="D37" s="79"/>
      <c r="E37" s="79"/>
      <c r="F37" s="81"/>
      <c r="G37" s="79"/>
      <c r="H37" s="79"/>
      <c r="I37" s="79" t="s">
        <v>15</v>
      </c>
      <c r="J37" s="79"/>
      <c r="K37" s="79" t="s">
        <v>16</v>
      </c>
      <c r="L37" s="79"/>
      <c r="M37" s="79" t="s">
        <v>17</v>
      </c>
      <c r="N37" s="79"/>
      <c r="O37" s="81"/>
      <c r="P37" s="112"/>
      <c r="Q37" s="112"/>
      <c r="R37" s="112"/>
      <c r="S37" s="112"/>
      <c r="T37" s="114"/>
      <c r="U37" s="116"/>
    </row>
    <row r="38" spans="1:22" ht="39" thickBot="1">
      <c r="A38" s="6"/>
      <c r="B38" s="4" t="s">
        <v>18</v>
      </c>
      <c r="C38" s="4" t="s">
        <v>19</v>
      </c>
      <c r="D38" s="7"/>
      <c r="E38" s="7"/>
      <c r="F38" s="73" t="s">
        <v>107</v>
      </c>
      <c r="G38" s="73"/>
      <c r="H38" s="73"/>
      <c r="I38" s="4" t="s">
        <v>20</v>
      </c>
      <c r="J38" s="4" t="s">
        <v>21</v>
      </c>
      <c r="K38" s="4" t="s">
        <v>20</v>
      </c>
      <c r="L38" s="4" t="s">
        <v>22</v>
      </c>
      <c r="M38" s="4" t="s">
        <v>20</v>
      </c>
      <c r="N38" s="6" t="s">
        <v>23</v>
      </c>
      <c r="O38" s="74" t="s">
        <v>114</v>
      </c>
      <c r="P38" s="40"/>
      <c r="Q38" s="40"/>
      <c r="R38" s="40"/>
      <c r="S38" s="41"/>
      <c r="T38" s="41"/>
      <c r="U38" s="42"/>
    </row>
    <row r="39" spans="1:22" ht="26.25" thickBot="1">
      <c r="A39" s="68">
        <v>1</v>
      </c>
      <c r="B39" s="68">
        <v>2</v>
      </c>
      <c r="C39" s="68">
        <v>3</v>
      </c>
      <c r="D39" s="68">
        <v>4</v>
      </c>
      <c r="E39" s="68">
        <v>5</v>
      </c>
      <c r="F39" s="69">
        <v>6</v>
      </c>
      <c r="G39" s="69" t="s">
        <v>108</v>
      </c>
      <c r="H39" s="69" t="s">
        <v>109</v>
      </c>
      <c r="I39" s="82">
        <v>9</v>
      </c>
      <c r="J39" s="83"/>
      <c r="K39" s="82">
        <v>10</v>
      </c>
      <c r="L39" s="83"/>
      <c r="M39" s="82">
        <v>11</v>
      </c>
      <c r="N39" s="83"/>
      <c r="O39" s="70" t="s">
        <v>110</v>
      </c>
      <c r="P39" s="43">
        <v>13</v>
      </c>
      <c r="Q39" s="44" t="s">
        <v>111</v>
      </c>
      <c r="R39" s="43">
        <v>15</v>
      </c>
      <c r="S39" s="43" t="s">
        <v>112</v>
      </c>
      <c r="T39" s="43">
        <v>17</v>
      </c>
      <c r="U39" s="43">
        <v>18</v>
      </c>
    </row>
    <row r="40" spans="1:22" s="21" customFormat="1" ht="38.450000000000003" customHeight="1">
      <c r="A40" s="137" t="s">
        <v>49</v>
      </c>
      <c r="B40" s="135">
        <v>0</v>
      </c>
      <c r="C40" s="135"/>
      <c r="D40" s="135">
        <v>1000</v>
      </c>
      <c r="E40" s="135">
        <v>0</v>
      </c>
      <c r="F40" s="135">
        <v>20.9605</v>
      </c>
      <c r="G40" s="135">
        <f>D40*(1-F40%)</f>
        <v>790.39499999999998</v>
      </c>
      <c r="H40" s="135"/>
      <c r="I40" s="135"/>
      <c r="J40" s="135">
        <v>0</v>
      </c>
      <c r="K40" s="135" t="s">
        <v>86</v>
      </c>
      <c r="L40" s="135">
        <v>1329.13</v>
      </c>
      <c r="M40" s="135" t="s">
        <v>50</v>
      </c>
      <c r="N40" s="135">
        <v>0</v>
      </c>
      <c r="O40" s="134">
        <f>L40</f>
        <v>1329.13</v>
      </c>
      <c r="P40" s="135">
        <v>0</v>
      </c>
      <c r="Q40" s="134">
        <f>B40+G40+H40-J40-L40-N40-P40</f>
        <v>-538.73500000000013</v>
      </c>
      <c r="R40" s="132">
        <v>550.66</v>
      </c>
      <c r="S40" s="128">
        <v>1879.79</v>
      </c>
      <c r="T40" s="128">
        <v>1691.93</v>
      </c>
      <c r="U40" s="130" t="s">
        <v>51</v>
      </c>
    </row>
    <row r="41" spans="1:22" s="21" customFormat="1" ht="51" customHeight="1" thickBot="1">
      <c r="A41" s="138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9"/>
      <c r="P41" s="133"/>
      <c r="Q41" s="129"/>
      <c r="R41" s="133"/>
      <c r="S41" s="129"/>
      <c r="T41" s="129"/>
      <c r="U41" s="131"/>
    </row>
    <row r="42" spans="1:22" s="39" customFormat="1" ht="55.15" customHeight="1">
      <c r="A42" s="137" t="s">
        <v>52</v>
      </c>
      <c r="B42" s="134">
        <v>0</v>
      </c>
      <c r="C42" s="134"/>
      <c r="D42" s="132">
        <v>500</v>
      </c>
      <c r="E42" s="132">
        <v>3988.13</v>
      </c>
      <c r="F42" s="132">
        <v>21.3416</v>
      </c>
      <c r="G42" s="132">
        <f>D42*(1-F42%)</f>
        <v>393.29199999999997</v>
      </c>
      <c r="H42" s="135">
        <f>E42*(1-F42%)</f>
        <v>3136.99924792</v>
      </c>
      <c r="I42" s="132"/>
      <c r="J42" s="132">
        <v>0</v>
      </c>
      <c r="K42" s="132" t="s">
        <v>50</v>
      </c>
      <c r="L42" s="132">
        <v>0</v>
      </c>
      <c r="M42" s="135" t="s">
        <v>86</v>
      </c>
      <c r="N42" s="132">
        <v>3424.82</v>
      </c>
      <c r="O42" s="128">
        <f>N42</f>
        <v>3424.82</v>
      </c>
      <c r="P42" s="135">
        <v>0</v>
      </c>
      <c r="Q42" s="134">
        <f>B42+G42+H42-J42-L42-N42-P42</f>
        <v>105.47124791999977</v>
      </c>
      <c r="R42" s="132">
        <v>855.25</v>
      </c>
      <c r="S42" s="128">
        <v>4280.07</v>
      </c>
      <c r="T42" s="128">
        <v>3187.74</v>
      </c>
      <c r="U42" s="130" t="s">
        <v>53</v>
      </c>
    </row>
    <row r="43" spans="1:22" s="39" customFormat="1" ht="55.5" customHeight="1" thickBot="1">
      <c r="A43" s="138"/>
      <c r="B43" s="139"/>
      <c r="C43" s="139"/>
      <c r="D43" s="133"/>
      <c r="E43" s="133"/>
      <c r="F43" s="133"/>
      <c r="G43" s="133"/>
      <c r="H43" s="136"/>
      <c r="I43" s="133"/>
      <c r="J43" s="133"/>
      <c r="K43" s="133"/>
      <c r="L43" s="133"/>
      <c r="M43" s="136"/>
      <c r="N43" s="133"/>
      <c r="O43" s="129"/>
      <c r="P43" s="133"/>
      <c r="Q43" s="129"/>
      <c r="R43" s="133"/>
      <c r="S43" s="129"/>
      <c r="T43" s="129"/>
      <c r="U43" s="131"/>
    </row>
    <row r="44" spans="1:22" s="21" customFormat="1" ht="72.75" customHeight="1">
      <c r="A44" s="137" t="s">
        <v>54</v>
      </c>
      <c r="B44" s="135">
        <v>0</v>
      </c>
      <c r="C44" s="135"/>
      <c r="D44" s="134">
        <v>0</v>
      </c>
      <c r="E44" s="134">
        <v>8482.74</v>
      </c>
      <c r="F44" s="132">
        <v>21.3416</v>
      </c>
      <c r="G44" s="132">
        <f>D44*(1-F44%)</f>
        <v>0</v>
      </c>
      <c r="H44" s="135">
        <f>E44*(1-F44%)</f>
        <v>6672.3875601599993</v>
      </c>
      <c r="I44" s="128"/>
      <c r="J44" s="134">
        <v>0</v>
      </c>
      <c r="K44" s="128" t="s">
        <v>50</v>
      </c>
      <c r="L44" s="134">
        <v>0</v>
      </c>
      <c r="M44" s="135" t="s">
        <v>86</v>
      </c>
      <c r="N44" s="134">
        <v>15986.933376200001</v>
      </c>
      <c r="O44" s="134">
        <f>N44</f>
        <v>15986.933376200001</v>
      </c>
      <c r="P44" s="134">
        <v>0</v>
      </c>
      <c r="Q44" s="134">
        <f>B44+G44+H44-J44-L44-N44-P44</f>
        <v>-9314.5458160400012</v>
      </c>
      <c r="R44" s="128">
        <v>1308.9495833000001</v>
      </c>
      <c r="S44" s="134">
        <f>R44+P44+N44+L44+J44</f>
        <v>17295.882959499999</v>
      </c>
      <c r="T44" s="134">
        <f>1199405218.05/10^5</f>
        <v>11994.052180499999</v>
      </c>
      <c r="U44" s="130" t="s">
        <v>90</v>
      </c>
    </row>
    <row r="45" spans="1:22" s="21" customFormat="1" ht="60.75" customHeight="1" thickBot="1">
      <c r="A45" s="138"/>
      <c r="B45" s="136"/>
      <c r="C45" s="136"/>
      <c r="D45" s="139"/>
      <c r="E45" s="139"/>
      <c r="F45" s="133"/>
      <c r="G45" s="133"/>
      <c r="H45" s="136"/>
      <c r="I45" s="129"/>
      <c r="J45" s="139"/>
      <c r="K45" s="129"/>
      <c r="L45" s="139"/>
      <c r="M45" s="136"/>
      <c r="N45" s="139"/>
      <c r="O45" s="139"/>
      <c r="P45" s="139"/>
      <c r="Q45" s="129"/>
      <c r="R45" s="129"/>
      <c r="S45" s="129"/>
      <c r="T45" s="129"/>
      <c r="U45" s="131"/>
    </row>
    <row r="46" spans="1:22">
      <c r="A46" s="21" t="s">
        <v>115</v>
      </c>
      <c r="B46" s="1" t="s">
        <v>116</v>
      </c>
    </row>
    <row r="51" spans="9:9">
      <c r="I51" s="75"/>
    </row>
  </sheetData>
  <mergeCells count="203">
    <mergeCell ref="C20:C22"/>
    <mergeCell ref="D20:D22"/>
    <mergeCell ref="E20:E22"/>
    <mergeCell ref="F20:F22"/>
    <mergeCell ref="G20:G22"/>
    <mergeCell ref="H20:H22"/>
    <mergeCell ref="O20:O22"/>
    <mergeCell ref="A23:U23"/>
    <mergeCell ref="A24:A26"/>
    <mergeCell ref="B24:B26"/>
    <mergeCell ref="C24:C26"/>
    <mergeCell ref="D24:D26"/>
    <mergeCell ref="Q24:Q27"/>
    <mergeCell ref="R24:R27"/>
    <mergeCell ref="S24:S27"/>
    <mergeCell ref="T24:T27"/>
    <mergeCell ref="F24:F26"/>
    <mergeCell ref="G24:G26"/>
    <mergeCell ref="H24:H26"/>
    <mergeCell ref="O24:O27"/>
    <mergeCell ref="M24:M26"/>
    <mergeCell ref="N24:N26"/>
    <mergeCell ref="U24:U26"/>
    <mergeCell ref="E24:E26"/>
    <mergeCell ref="Q44:Q45"/>
    <mergeCell ref="R44:R45"/>
    <mergeCell ref="S44:S45"/>
    <mergeCell ref="T44:T45"/>
    <mergeCell ref="U44:U45"/>
    <mergeCell ref="A44:A45"/>
    <mergeCell ref="B44:C45"/>
    <mergeCell ref="D44:D45"/>
    <mergeCell ref="E44:E45"/>
    <mergeCell ref="I44:I45"/>
    <mergeCell ref="J44:J45"/>
    <mergeCell ref="K44:K45"/>
    <mergeCell ref="L44:L45"/>
    <mergeCell ref="M44:M45"/>
    <mergeCell ref="F44:F45"/>
    <mergeCell ref="G44:G45"/>
    <mergeCell ref="H44:H45"/>
    <mergeCell ref="O44:O45"/>
    <mergeCell ref="A42:A43"/>
    <mergeCell ref="B42:C43"/>
    <mergeCell ref="D42:D43"/>
    <mergeCell ref="N42:N43"/>
    <mergeCell ref="L40:L41"/>
    <mergeCell ref="I42:I43"/>
    <mergeCell ref="J42:J43"/>
    <mergeCell ref="N44:N45"/>
    <mergeCell ref="P44:P45"/>
    <mergeCell ref="F40:F41"/>
    <mergeCell ref="G40:G41"/>
    <mergeCell ref="H40:H41"/>
    <mergeCell ref="F42:F43"/>
    <mergeCell ref="G42:G43"/>
    <mergeCell ref="H42:H43"/>
    <mergeCell ref="O42:O43"/>
    <mergeCell ref="O40:O41"/>
    <mergeCell ref="P42:P43"/>
    <mergeCell ref="A40:A41"/>
    <mergeCell ref="B40:C41"/>
    <mergeCell ref="D40:D41"/>
    <mergeCell ref="S42:S43"/>
    <mergeCell ref="T42:T43"/>
    <mergeCell ref="U42:U43"/>
    <mergeCell ref="U40:U41"/>
    <mergeCell ref="E42:E43"/>
    <mergeCell ref="K42:K43"/>
    <mergeCell ref="L42:L43"/>
    <mergeCell ref="Q42:Q43"/>
    <mergeCell ref="R42:R43"/>
    <mergeCell ref="E40:E41"/>
    <mergeCell ref="I40:I41"/>
    <mergeCell ref="J40:J41"/>
    <mergeCell ref="K40:K41"/>
    <mergeCell ref="S40:S41"/>
    <mergeCell ref="M40:M41"/>
    <mergeCell ref="N40:N41"/>
    <mergeCell ref="M42:M43"/>
    <mergeCell ref="Q40:Q41"/>
    <mergeCell ref="P40:P41"/>
    <mergeCell ref="R40:R41"/>
    <mergeCell ref="T29:T33"/>
    <mergeCell ref="A36:A37"/>
    <mergeCell ref="B36:C37"/>
    <mergeCell ref="D36:D37"/>
    <mergeCell ref="T40:T41"/>
    <mergeCell ref="U29:U32"/>
    <mergeCell ref="Q36:Q37"/>
    <mergeCell ref="R36:R37"/>
    <mergeCell ref="U36:U37"/>
    <mergeCell ref="I39:J39"/>
    <mergeCell ref="K39:L39"/>
    <mergeCell ref="M39:N39"/>
    <mergeCell ref="I24:I26"/>
    <mergeCell ref="J24:J26"/>
    <mergeCell ref="P29:P33"/>
    <mergeCell ref="Q29:Q33"/>
    <mergeCell ref="R29:R33"/>
    <mergeCell ref="S29:S33"/>
    <mergeCell ref="P24:P27"/>
    <mergeCell ref="S36:S37"/>
    <mergeCell ref="T36:T37"/>
    <mergeCell ref="M29:M32"/>
    <mergeCell ref="N29:N32"/>
    <mergeCell ref="A34:U34"/>
    <mergeCell ref="F29:F33"/>
    <mergeCell ref="G29:G33"/>
    <mergeCell ref="H29:H33"/>
    <mergeCell ref="I36:N36"/>
    <mergeCell ref="P36:P37"/>
    <mergeCell ref="O29:O33"/>
    <mergeCell ref="A28:U28"/>
    <mergeCell ref="A29:A32"/>
    <mergeCell ref="B29:B33"/>
    <mergeCell ref="C29:C33"/>
    <mergeCell ref="D29:D33"/>
    <mergeCell ref="E29:E33"/>
    <mergeCell ref="U10:U15"/>
    <mergeCell ref="N10:N14"/>
    <mergeCell ref="K12:K14"/>
    <mergeCell ref="L12:L14"/>
    <mergeCell ref="M20:M21"/>
    <mergeCell ref="N20:N21"/>
    <mergeCell ref="I20:I21"/>
    <mergeCell ref="J20:J21"/>
    <mergeCell ref="K20:K21"/>
    <mergeCell ref="L20:L21"/>
    <mergeCell ref="P20:P22"/>
    <mergeCell ref="Q20:Q22"/>
    <mergeCell ref="R20:R22"/>
    <mergeCell ref="S20:S22"/>
    <mergeCell ref="T20:T22"/>
    <mergeCell ref="O17:O18"/>
    <mergeCell ref="U17:U18"/>
    <mergeCell ref="A1:U1"/>
    <mergeCell ref="A2:U2"/>
    <mergeCell ref="A3:U3"/>
    <mergeCell ref="A4:U4"/>
    <mergeCell ref="A6:A7"/>
    <mergeCell ref="B6:C7"/>
    <mergeCell ref="D6:D7"/>
    <mergeCell ref="E6:E7"/>
    <mergeCell ref="I6:N6"/>
    <mergeCell ref="P6:P7"/>
    <mergeCell ref="Q6:Q7"/>
    <mergeCell ref="R6:R7"/>
    <mergeCell ref="S6:S7"/>
    <mergeCell ref="T6:T7"/>
    <mergeCell ref="U6:U7"/>
    <mergeCell ref="I7:J7"/>
    <mergeCell ref="K7:L7"/>
    <mergeCell ref="F6:F7"/>
    <mergeCell ref="G6:G7"/>
    <mergeCell ref="F10:F14"/>
    <mergeCell ref="G10:G14"/>
    <mergeCell ref="H10:H14"/>
    <mergeCell ref="O10:O15"/>
    <mergeCell ref="F17:F18"/>
    <mergeCell ref="G17:G18"/>
    <mergeCell ref="H17:H18"/>
    <mergeCell ref="I37:J37"/>
    <mergeCell ref="K37:L37"/>
    <mergeCell ref="M37:N37"/>
    <mergeCell ref="A35:U35"/>
    <mergeCell ref="U20:U22"/>
    <mergeCell ref="A17:A18"/>
    <mergeCell ref="B17:B18"/>
    <mergeCell ref="C17:C18"/>
    <mergeCell ref="D17:D18"/>
    <mergeCell ref="E17:E18"/>
    <mergeCell ref="P17:P18"/>
    <mergeCell ref="S17:S18"/>
    <mergeCell ref="R17:R18"/>
    <mergeCell ref="T17:T18"/>
    <mergeCell ref="A19:U19"/>
    <mergeCell ref="A20:A21"/>
    <mergeCell ref="E36:E37"/>
    <mergeCell ref="B20:B22"/>
    <mergeCell ref="H6:H7"/>
    <mergeCell ref="F36:F37"/>
    <mergeCell ref="G36:G37"/>
    <mergeCell ref="H36:H37"/>
    <mergeCell ref="O6:O7"/>
    <mergeCell ref="O36:O37"/>
    <mergeCell ref="I9:J9"/>
    <mergeCell ref="K9:L9"/>
    <mergeCell ref="M9:N9"/>
    <mergeCell ref="A16:U16"/>
    <mergeCell ref="A10:A14"/>
    <mergeCell ref="B10:B14"/>
    <mergeCell ref="C10:C14"/>
    <mergeCell ref="D10:D14"/>
    <mergeCell ref="E10:E14"/>
    <mergeCell ref="M10:M14"/>
    <mergeCell ref="P10:P15"/>
    <mergeCell ref="Q10:Q15"/>
    <mergeCell ref="R10:R15"/>
    <mergeCell ref="S10:S15"/>
    <mergeCell ref="T10:T15"/>
    <mergeCell ref="M7:N7"/>
    <mergeCell ref="Q17:Q18"/>
  </mergeCells>
  <pageMargins left="0.32" right="0.57999999999999996" top="0.75" bottom="0.75" header="0.3" footer="0.3"/>
  <pageSetup scale="50" fitToHeight="0" orientation="landscape" r:id="rId1"/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4"/>
  <sheetViews>
    <sheetView tabSelected="1" topLeftCell="A8" workbookViewId="0">
      <selection activeCell="A54" sqref="A54"/>
    </sheetView>
  </sheetViews>
  <sheetFormatPr defaultColWidth="9.140625" defaultRowHeight="15.75"/>
  <cols>
    <col min="1" max="1" width="5.5703125" style="61" customWidth="1"/>
    <col min="2" max="2" width="55.5703125" style="61" customWidth="1"/>
    <col min="3" max="3" width="19" style="61" customWidth="1"/>
    <col min="4" max="4" width="14.5703125" style="61" bestFit="1" customWidth="1"/>
    <col min="5" max="5" width="16.28515625" style="61" customWidth="1"/>
    <col min="6" max="252" width="9.140625" style="61"/>
    <col min="253" max="253" width="5.5703125" style="61" customWidth="1"/>
    <col min="254" max="254" width="44.42578125" style="61" customWidth="1"/>
    <col min="255" max="255" width="29" style="61" customWidth="1"/>
    <col min="256" max="256" width="18.5703125" style="61" bestFit="1" customWidth="1"/>
    <col min="257" max="257" width="17.42578125" style="61" customWidth="1"/>
    <col min="258" max="258" width="17.7109375" style="61" bestFit="1" customWidth="1"/>
    <col min="259" max="259" width="16" style="61" customWidth="1"/>
    <col min="260" max="260" width="15" style="61" bestFit="1" customWidth="1"/>
    <col min="261" max="508" width="9.140625" style="61"/>
    <col min="509" max="509" width="5.5703125" style="61" customWidth="1"/>
    <col min="510" max="510" width="44.42578125" style="61" customWidth="1"/>
    <col min="511" max="511" width="29" style="61" customWidth="1"/>
    <col min="512" max="512" width="18.5703125" style="61" bestFit="1" customWidth="1"/>
    <col min="513" max="513" width="17.42578125" style="61" customWidth="1"/>
    <col min="514" max="514" width="17.7109375" style="61" bestFit="1" customWidth="1"/>
    <col min="515" max="515" width="16" style="61" customWidth="1"/>
    <col min="516" max="516" width="15" style="61" bestFit="1" customWidth="1"/>
    <col min="517" max="764" width="9.140625" style="61"/>
    <col min="765" max="765" width="5.5703125" style="61" customWidth="1"/>
    <col min="766" max="766" width="44.42578125" style="61" customWidth="1"/>
    <col min="767" max="767" width="29" style="61" customWidth="1"/>
    <col min="768" max="768" width="18.5703125" style="61" bestFit="1" customWidth="1"/>
    <col min="769" max="769" width="17.42578125" style="61" customWidth="1"/>
    <col min="770" max="770" width="17.7109375" style="61" bestFit="1" customWidth="1"/>
    <col min="771" max="771" width="16" style="61" customWidth="1"/>
    <col min="772" max="772" width="15" style="61" bestFit="1" customWidth="1"/>
    <col min="773" max="1020" width="9.140625" style="61"/>
    <col min="1021" max="1021" width="5.5703125" style="61" customWidth="1"/>
    <col min="1022" max="1022" width="44.42578125" style="61" customWidth="1"/>
    <col min="1023" max="1023" width="29" style="61" customWidth="1"/>
    <col min="1024" max="1024" width="18.5703125" style="61" bestFit="1" customWidth="1"/>
    <col min="1025" max="1025" width="17.42578125" style="61" customWidth="1"/>
    <col min="1026" max="1026" width="17.7109375" style="61" bestFit="1" customWidth="1"/>
    <col min="1027" max="1027" width="16" style="61" customWidth="1"/>
    <col min="1028" max="1028" width="15" style="61" bestFit="1" customWidth="1"/>
    <col min="1029" max="1276" width="9.140625" style="61"/>
    <col min="1277" max="1277" width="5.5703125" style="61" customWidth="1"/>
    <col min="1278" max="1278" width="44.42578125" style="61" customWidth="1"/>
    <col min="1279" max="1279" width="29" style="61" customWidth="1"/>
    <col min="1280" max="1280" width="18.5703125" style="61" bestFit="1" customWidth="1"/>
    <col min="1281" max="1281" width="17.42578125" style="61" customWidth="1"/>
    <col min="1282" max="1282" width="17.7109375" style="61" bestFit="1" customWidth="1"/>
    <col min="1283" max="1283" width="16" style="61" customWidth="1"/>
    <col min="1284" max="1284" width="15" style="61" bestFit="1" customWidth="1"/>
    <col min="1285" max="1532" width="9.140625" style="61"/>
    <col min="1533" max="1533" width="5.5703125" style="61" customWidth="1"/>
    <col min="1534" max="1534" width="44.42578125" style="61" customWidth="1"/>
    <col min="1535" max="1535" width="29" style="61" customWidth="1"/>
    <col min="1536" max="1536" width="18.5703125" style="61" bestFit="1" customWidth="1"/>
    <col min="1537" max="1537" width="17.42578125" style="61" customWidth="1"/>
    <col min="1538" max="1538" width="17.7109375" style="61" bestFit="1" customWidth="1"/>
    <col min="1539" max="1539" width="16" style="61" customWidth="1"/>
    <col min="1540" max="1540" width="15" style="61" bestFit="1" customWidth="1"/>
    <col min="1541" max="1788" width="9.140625" style="61"/>
    <col min="1789" max="1789" width="5.5703125" style="61" customWidth="1"/>
    <col min="1790" max="1790" width="44.42578125" style="61" customWidth="1"/>
    <col min="1791" max="1791" width="29" style="61" customWidth="1"/>
    <col min="1792" max="1792" width="18.5703125" style="61" bestFit="1" customWidth="1"/>
    <col min="1793" max="1793" width="17.42578125" style="61" customWidth="1"/>
    <col min="1794" max="1794" width="17.7109375" style="61" bestFit="1" customWidth="1"/>
    <col min="1795" max="1795" width="16" style="61" customWidth="1"/>
    <col min="1796" max="1796" width="15" style="61" bestFit="1" customWidth="1"/>
    <col min="1797" max="2044" width="9.140625" style="61"/>
    <col min="2045" max="2045" width="5.5703125" style="61" customWidth="1"/>
    <col min="2046" max="2046" width="44.42578125" style="61" customWidth="1"/>
    <col min="2047" max="2047" width="29" style="61" customWidth="1"/>
    <col min="2048" max="2048" width="18.5703125" style="61" bestFit="1" customWidth="1"/>
    <col min="2049" max="2049" width="17.42578125" style="61" customWidth="1"/>
    <col min="2050" max="2050" width="17.7109375" style="61" bestFit="1" customWidth="1"/>
    <col min="2051" max="2051" width="16" style="61" customWidth="1"/>
    <col min="2052" max="2052" width="15" style="61" bestFit="1" customWidth="1"/>
    <col min="2053" max="2300" width="9.140625" style="61"/>
    <col min="2301" max="2301" width="5.5703125" style="61" customWidth="1"/>
    <col min="2302" max="2302" width="44.42578125" style="61" customWidth="1"/>
    <col min="2303" max="2303" width="29" style="61" customWidth="1"/>
    <col min="2304" max="2304" width="18.5703125" style="61" bestFit="1" customWidth="1"/>
    <col min="2305" max="2305" width="17.42578125" style="61" customWidth="1"/>
    <col min="2306" max="2306" width="17.7109375" style="61" bestFit="1" customWidth="1"/>
    <col min="2307" max="2307" width="16" style="61" customWidth="1"/>
    <col min="2308" max="2308" width="15" style="61" bestFit="1" customWidth="1"/>
    <col min="2309" max="2556" width="9.140625" style="61"/>
    <col min="2557" max="2557" width="5.5703125" style="61" customWidth="1"/>
    <col min="2558" max="2558" width="44.42578125" style="61" customWidth="1"/>
    <col min="2559" max="2559" width="29" style="61" customWidth="1"/>
    <col min="2560" max="2560" width="18.5703125" style="61" bestFit="1" customWidth="1"/>
    <col min="2561" max="2561" width="17.42578125" style="61" customWidth="1"/>
    <col min="2562" max="2562" width="17.7109375" style="61" bestFit="1" customWidth="1"/>
    <col min="2563" max="2563" width="16" style="61" customWidth="1"/>
    <col min="2564" max="2564" width="15" style="61" bestFit="1" customWidth="1"/>
    <col min="2565" max="2812" width="9.140625" style="61"/>
    <col min="2813" max="2813" width="5.5703125" style="61" customWidth="1"/>
    <col min="2814" max="2814" width="44.42578125" style="61" customWidth="1"/>
    <col min="2815" max="2815" width="29" style="61" customWidth="1"/>
    <col min="2816" max="2816" width="18.5703125" style="61" bestFit="1" customWidth="1"/>
    <col min="2817" max="2817" width="17.42578125" style="61" customWidth="1"/>
    <col min="2818" max="2818" width="17.7109375" style="61" bestFit="1" customWidth="1"/>
    <col min="2819" max="2819" width="16" style="61" customWidth="1"/>
    <col min="2820" max="2820" width="15" style="61" bestFit="1" customWidth="1"/>
    <col min="2821" max="3068" width="9.140625" style="61"/>
    <col min="3069" max="3069" width="5.5703125" style="61" customWidth="1"/>
    <col min="3070" max="3070" width="44.42578125" style="61" customWidth="1"/>
    <col min="3071" max="3071" width="29" style="61" customWidth="1"/>
    <col min="3072" max="3072" width="18.5703125" style="61" bestFit="1" customWidth="1"/>
    <col min="3073" max="3073" width="17.42578125" style="61" customWidth="1"/>
    <col min="3074" max="3074" width="17.7109375" style="61" bestFit="1" customWidth="1"/>
    <col min="3075" max="3075" width="16" style="61" customWidth="1"/>
    <col min="3076" max="3076" width="15" style="61" bestFit="1" customWidth="1"/>
    <col min="3077" max="3324" width="9.140625" style="61"/>
    <col min="3325" max="3325" width="5.5703125" style="61" customWidth="1"/>
    <col min="3326" max="3326" width="44.42578125" style="61" customWidth="1"/>
    <col min="3327" max="3327" width="29" style="61" customWidth="1"/>
    <col min="3328" max="3328" width="18.5703125" style="61" bestFit="1" customWidth="1"/>
    <col min="3329" max="3329" width="17.42578125" style="61" customWidth="1"/>
    <col min="3330" max="3330" width="17.7109375" style="61" bestFit="1" customWidth="1"/>
    <col min="3331" max="3331" width="16" style="61" customWidth="1"/>
    <col min="3332" max="3332" width="15" style="61" bestFit="1" customWidth="1"/>
    <col min="3333" max="3580" width="9.140625" style="61"/>
    <col min="3581" max="3581" width="5.5703125" style="61" customWidth="1"/>
    <col min="3582" max="3582" width="44.42578125" style="61" customWidth="1"/>
    <col min="3583" max="3583" width="29" style="61" customWidth="1"/>
    <col min="3584" max="3584" width="18.5703125" style="61" bestFit="1" customWidth="1"/>
    <col min="3585" max="3585" width="17.42578125" style="61" customWidth="1"/>
    <col min="3586" max="3586" width="17.7109375" style="61" bestFit="1" customWidth="1"/>
    <col min="3587" max="3587" width="16" style="61" customWidth="1"/>
    <col min="3588" max="3588" width="15" style="61" bestFit="1" customWidth="1"/>
    <col min="3589" max="3836" width="9.140625" style="61"/>
    <col min="3837" max="3837" width="5.5703125" style="61" customWidth="1"/>
    <col min="3838" max="3838" width="44.42578125" style="61" customWidth="1"/>
    <col min="3839" max="3839" width="29" style="61" customWidth="1"/>
    <col min="3840" max="3840" width="18.5703125" style="61" bestFit="1" customWidth="1"/>
    <col min="3841" max="3841" width="17.42578125" style="61" customWidth="1"/>
    <col min="3842" max="3842" width="17.7109375" style="61" bestFit="1" customWidth="1"/>
    <col min="3843" max="3843" width="16" style="61" customWidth="1"/>
    <col min="3844" max="3844" width="15" style="61" bestFit="1" customWidth="1"/>
    <col min="3845" max="4092" width="9.140625" style="61"/>
    <col min="4093" max="4093" width="5.5703125" style="61" customWidth="1"/>
    <col min="4094" max="4094" width="44.42578125" style="61" customWidth="1"/>
    <col min="4095" max="4095" width="29" style="61" customWidth="1"/>
    <col min="4096" max="4096" width="18.5703125" style="61" bestFit="1" customWidth="1"/>
    <col min="4097" max="4097" width="17.42578125" style="61" customWidth="1"/>
    <col min="4098" max="4098" width="17.7109375" style="61" bestFit="1" customWidth="1"/>
    <col min="4099" max="4099" width="16" style="61" customWidth="1"/>
    <col min="4100" max="4100" width="15" style="61" bestFit="1" customWidth="1"/>
    <col min="4101" max="4348" width="9.140625" style="61"/>
    <col min="4349" max="4349" width="5.5703125" style="61" customWidth="1"/>
    <col min="4350" max="4350" width="44.42578125" style="61" customWidth="1"/>
    <col min="4351" max="4351" width="29" style="61" customWidth="1"/>
    <col min="4352" max="4352" width="18.5703125" style="61" bestFit="1" customWidth="1"/>
    <col min="4353" max="4353" width="17.42578125" style="61" customWidth="1"/>
    <col min="4354" max="4354" width="17.7109375" style="61" bestFit="1" customWidth="1"/>
    <col min="4355" max="4355" width="16" style="61" customWidth="1"/>
    <col min="4356" max="4356" width="15" style="61" bestFit="1" customWidth="1"/>
    <col min="4357" max="4604" width="9.140625" style="61"/>
    <col min="4605" max="4605" width="5.5703125" style="61" customWidth="1"/>
    <col min="4606" max="4606" width="44.42578125" style="61" customWidth="1"/>
    <col min="4607" max="4607" width="29" style="61" customWidth="1"/>
    <col min="4608" max="4608" width="18.5703125" style="61" bestFit="1" customWidth="1"/>
    <col min="4609" max="4609" width="17.42578125" style="61" customWidth="1"/>
    <col min="4610" max="4610" width="17.7109375" style="61" bestFit="1" customWidth="1"/>
    <col min="4611" max="4611" width="16" style="61" customWidth="1"/>
    <col min="4612" max="4612" width="15" style="61" bestFit="1" customWidth="1"/>
    <col min="4613" max="4860" width="9.140625" style="61"/>
    <col min="4861" max="4861" width="5.5703125" style="61" customWidth="1"/>
    <col min="4862" max="4862" width="44.42578125" style="61" customWidth="1"/>
    <col min="4863" max="4863" width="29" style="61" customWidth="1"/>
    <col min="4864" max="4864" width="18.5703125" style="61" bestFit="1" customWidth="1"/>
    <col min="4865" max="4865" width="17.42578125" style="61" customWidth="1"/>
    <col min="4866" max="4866" width="17.7109375" style="61" bestFit="1" customWidth="1"/>
    <col min="4867" max="4867" width="16" style="61" customWidth="1"/>
    <col min="4868" max="4868" width="15" style="61" bestFit="1" customWidth="1"/>
    <col min="4869" max="5116" width="9.140625" style="61"/>
    <col min="5117" max="5117" width="5.5703125" style="61" customWidth="1"/>
    <col min="5118" max="5118" width="44.42578125" style="61" customWidth="1"/>
    <col min="5119" max="5119" width="29" style="61" customWidth="1"/>
    <col min="5120" max="5120" width="18.5703125" style="61" bestFit="1" customWidth="1"/>
    <col min="5121" max="5121" width="17.42578125" style="61" customWidth="1"/>
    <col min="5122" max="5122" width="17.7109375" style="61" bestFit="1" customWidth="1"/>
    <col min="5123" max="5123" width="16" style="61" customWidth="1"/>
    <col min="5124" max="5124" width="15" style="61" bestFit="1" customWidth="1"/>
    <col min="5125" max="5372" width="9.140625" style="61"/>
    <col min="5373" max="5373" width="5.5703125" style="61" customWidth="1"/>
    <col min="5374" max="5374" width="44.42578125" style="61" customWidth="1"/>
    <col min="5375" max="5375" width="29" style="61" customWidth="1"/>
    <col min="5376" max="5376" width="18.5703125" style="61" bestFit="1" customWidth="1"/>
    <col min="5377" max="5377" width="17.42578125" style="61" customWidth="1"/>
    <col min="5378" max="5378" width="17.7109375" style="61" bestFit="1" customWidth="1"/>
    <col min="5379" max="5379" width="16" style="61" customWidth="1"/>
    <col min="5380" max="5380" width="15" style="61" bestFit="1" customWidth="1"/>
    <col min="5381" max="5628" width="9.140625" style="61"/>
    <col min="5629" max="5629" width="5.5703125" style="61" customWidth="1"/>
    <col min="5630" max="5630" width="44.42578125" style="61" customWidth="1"/>
    <col min="5631" max="5631" width="29" style="61" customWidth="1"/>
    <col min="5632" max="5632" width="18.5703125" style="61" bestFit="1" customWidth="1"/>
    <col min="5633" max="5633" width="17.42578125" style="61" customWidth="1"/>
    <col min="5634" max="5634" width="17.7109375" style="61" bestFit="1" customWidth="1"/>
    <col min="5635" max="5635" width="16" style="61" customWidth="1"/>
    <col min="5636" max="5636" width="15" style="61" bestFit="1" customWidth="1"/>
    <col min="5637" max="5884" width="9.140625" style="61"/>
    <col min="5885" max="5885" width="5.5703125" style="61" customWidth="1"/>
    <col min="5886" max="5886" width="44.42578125" style="61" customWidth="1"/>
    <col min="5887" max="5887" width="29" style="61" customWidth="1"/>
    <col min="5888" max="5888" width="18.5703125" style="61" bestFit="1" customWidth="1"/>
    <col min="5889" max="5889" width="17.42578125" style="61" customWidth="1"/>
    <col min="5890" max="5890" width="17.7109375" style="61" bestFit="1" customWidth="1"/>
    <col min="5891" max="5891" width="16" style="61" customWidth="1"/>
    <col min="5892" max="5892" width="15" style="61" bestFit="1" customWidth="1"/>
    <col min="5893" max="6140" width="9.140625" style="61"/>
    <col min="6141" max="6141" width="5.5703125" style="61" customWidth="1"/>
    <col min="6142" max="6142" width="44.42578125" style="61" customWidth="1"/>
    <col min="6143" max="6143" width="29" style="61" customWidth="1"/>
    <col min="6144" max="6144" width="18.5703125" style="61" bestFit="1" customWidth="1"/>
    <col min="6145" max="6145" width="17.42578125" style="61" customWidth="1"/>
    <col min="6146" max="6146" width="17.7109375" style="61" bestFit="1" customWidth="1"/>
    <col min="6147" max="6147" width="16" style="61" customWidth="1"/>
    <col min="6148" max="6148" width="15" style="61" bestFit="1" customWidth="1"/>
    <col min="6149" max="6396" width="9.140625" style="61"/>
    <col min="6397" max="6397" width="5.5703125" style="61" customWidth="1"/>
    <col min="6398" max="6398" width="44.42578125" style="61" customWidth="1"/>
    <col min="6399" max="6399" width="29" style="61" customWidth="1"/>
    <col min="6400" max="6400" width="18.5703125" style="61" bestFit="1" customWidth="1"/>
    <col min="6401" max="6401" width="17.42578125" style="61" customWidth="1"/>
    <col min="6402" max="6402" width="17.7109375" style="61" bestFit="1" customWidth="1"/>
    <col min="6403" max="6403" width="16" style="61" customWidth="1"/>
    <col min="6404" max="6404" width="15" style="61" bestFit="1" customWidth="1"/>
    <col min="6405" max="6652" width="9.140625" style="61"/>
    <col min="6653" max="6653" width="5.5703125" style="61" customWidth="1"/>
    <col min="6654" max="6654" width="44.42578125" style="61" customWidth="1"/>
    <col min="6655" max="6655" width="29" style="61" customWidth="1"/>
    <col min="6656" max="6656" width="18.5703125" style="61" bestFit="1" customWidth="1"/>
    <col min="6657" max="6657" width="17.42578125" style="61" customWidth="1"/>
    <col min="6658" max="6658" width="17.7109375" style="61" bestFit="1" customWidth="1"/>
    <col min="6659" max="6659" width="16" style="61" customWidth="1"/>
    <col min="6660" max="6660" width="15" style="61" bestFit="1" customWidth="1"/>
    <col min="6661" max="6908" width="9.140625" style="61"/>
    <col min="6909" max="6909" width="5.5703125" style="61" customWidth="1"/>
    <col min="6910" max="6910" width="44.42578125" style="61" customWidth="1"/>
    <col min="6911" max="6911" width="29" style="61" customWidth="1"/>
    <col min="6912" max="6912" width="18.5703125" style="61" bestFit="1" customWidth="1"/>
    <col min="6913" max="6913" width="17.42578125" style="61" customWidth="1"/>
    <col min="6914" max="6914" width="17.7109375" style="61" bestFit="1" customWidth="1"/>
    <col min="6915" max="6915" width="16" style="61" customWidth="1"/>
    <col min="6916" max="6916" width="15" style="61" bestFit="1" customWidth="1"/>
    <col min="6917" max="7164" width="9.140625" style="61"/>
    <col min="7165" max="7165" width="5.5703125" style="61" customWidth="1"/>
    <col min="7166" max="7166" width="44.42578125" style="61" customWidth="1"/>
    <col min="7167" max="7167" width="29" style="61" customWidth="1"/>
    <col min="7168" max="7168" width="18.5703125" style="61" bestFit="1" customWidth="1"/>
    <col min="7169" max="7169" width="17.42578125" style="61" customWidth="1"/>
    <col min="7170" max="7170" width="17.7109375" style="61" bestFit="1" customWidth="1"/>
    <col min="7171" max="7171" width="16" style="61" customWidth="1"/>
    <col min="7172" max="7172" width="15" style="61" bestFit="1" customWidth="1"/>
    <col min="7173" max="7420" width="9.140625" style="61"/>
    <col min="7421" max="7421" width="5.5703125" style="61" customWidth="1"/>
    <col min="7422" max="7422" width="44.42578125" style="61" customWidth="1"/>
    <col min="7423" max="7423" width="29" style="61" customWidth="1"/>
    <col min="7424" max="7424" width="18.5703125" style="61" bestFit="1" customWidth="1"/>
    <col min="7425" max="7425" width="17.42578125" style="61" customWidth="1"/>
    <col min="7426" max="7426" width="17.7109375" style="61" bestFit="1" customWidth="1"/>
    <col min="7427" max="7427" width="16" style="61" customWidth="1"/>
    <col min="7428" max="7428" width="15" style="61" bestFit="1" customWidth="1"/>
    <col min="7429" max="7676" width="9.140625" style="61"/>
    <col min="7677" max="7677" width="5.5703125" style="61" customWidth="1"/>
    <col min="7678" max="7678" width="44.42578125" style="61" customWidth="1"/>
    <col min="7679" max="7679" width="29" style="61" customWidth="1"/>
    <col min="7680" max="7680" width="18.5703125" style="61" bestFit="1" customWidth="1"/>
    <col min="7681" max="7681" width="17.42578125" style="61" customWidth="1"/>
    <col min="7682" max="7682" width="17.7109375" style="61" bestFit="1" customWidth="1"/>
    <col min="7683" max="7683" width="16" style="61" customWidth="1"/>
    <col min="7684" max="7684" width="15" style="61" bestFit="1" customWidth="1"/>
    <col min="7685" max="7932" width="9.140625" style="61"/>
    <col min="7933" max="7933" width="5.5703125" style="61" customWidth="1"/>
    <col min="7934" max="7934" width="44.42578125" style="61" customWidth="1"/>
    <col min="7935" max="7935" width="29" style="61" customWidth="1"/>
    <col min="7936" max="7936" width="18.5703125" style="61" bestFit="1" customWidth="1"/>
    <col min="7937" max="7937" width="17.42578125" style="61" customWidth="1"/>
    <col min="7938" max="7938" width="17.7109375" style="61" bestFit="1" customWidth="1"/>
    <col min="7939" max="7939" width="16" style="61" customWidth="1"/>
    <col min="7940" max="7940" width="15" style="61" bestFit="1" customWidth="1"/>
    <col min="7941" max="8188" width="9.140625" style="61"/>
    <col min="8189" max="8189" width="5.5703125" style="61" customWidth="1"/>
    <col min="8190" max="8190" width="44.42578125" style="61" customWidth="1"/>
    <col min="8191" max="8191" width="29" style="61" customWidth="1"/>
    <col min="8192" max="8192" width="18.5703125" style="61" bestFit="1" customWidth="1"/>
    <col min="8193" max="8193" width="17.42578125" style="61" customWidth="1"/>
    <col min="8194" max="8194" width="17.7109375" style="61" bestFit="1" customWidth="1"/>
    <col min="8195" max="8195" width="16" style="61" customWidth="1"/>
    <col min="8196" max="8196" width="15" style="61" bestFit="1" customWidth="1"/>
    <col min="8197" max="8444" width="9.140625" style="61"/>
    <col min="8445" max="8445" width="5.5703125" style="61" customWidth="1"/>
    <col min="8446" max="8446" width="44.42578125" style="61" customWidth="1"/>
    <col min="8447" max="8447" width="29" style="61" customWidth="1"/>
    <col min="8448" max="8448" width="18.5703125" style="61" bestFit="1" customWidth="1"/>
    <col min="8449" max="8449" width="17.42578125" style="61" customWidth="1"/>
    <col min="8450" max="8450" width="17.7109375" style="61" bestFit="1" customWidth="1"/>
    <col min="8451" max="8451" width="16" style="61" customWidth="1"/>
    <col min="8452" max="8452" width="15" style="61" bestFit="1" customWidth="1"/>
    <col min="8453" max="8700" width="9.140625" style="61"/>
    <col min="8701" max="8701" width="5.5703125" style="61" customWidth="1"/>
    <col min="8702" max="8702" width="44.42578125" style="61" customWidth="1"/>
    <col min="8703" max="8703" width="29" style="61" customWidth="1"/>
    <col min="8704" max="8704" width="18.5703125" style="61" bestFit="1" customWidth="1"/>
    <col min="8705" max="8705" width="17.42578125" style="61" customWidth="1"/>
    <col min="8706" max="8706" width="17.7109375" style="61" bestFit="1" customWidth="1"/>
    <col min="8707" max="8707" width="16" style="61" customWidth="1"/>
    <col min="8708" max="8708" width="15" style="61" bestFit="1" customWidth="1"/>
    <col min="8709" max="8956" width="9.140625" style="61"/>
    <col min="8957" max="8957" width="5.5703125" style="61" customWidth="1"/>
    <col min="8958" max="8958" width="44.42578125" style="61" customWidth="1"/>
    <col min="8959" max="8959" width="29" style="61" customWidth="1"/>
    <col min="8960" max="8960" width="18.5703125" style="61" bestFit="1" customWidth="1"/>
    <col min="8961" max="8961" width="17.42578125" style="61" customWidth="1"/>
    <col min="8962" max="8962" width="17.7109375" style="61" bestFit="1" customWidth="1"/>
    <col min="8963" max="8963" width="16" style="61" customWidth="1"/>
    <col min="8964" max="8964" width="15" style="61" bestFit="1" customWidth="1"/>
    <col min="8965" max="9212" width="9.140625" style="61"/>
    <col min="9213" max="9213" width="5.5703125" style="61" customWidth="1"/>
    <col min="9214" max="9214" width="44.42578125" style="61" customWidth="1"/>
    <col min="9215" max="9215" width="29" style="61" customWidth="1"/>
    <col min="9216" max="9216" width="18.5703125" style="61" bestFit="1" customWidth="1"/>
    <col min="9217" max="9217" width="17.42578125" style="61" customWidth="1"/>
    <col min="9218" max="9218" width="17.7109375" style="61" bestFit="1" customWidth="1"/>
    <col min="9219" max="9219" width="16" style="61" customWidth="1"/>
    <col min="9220" max="9220" width="15" style="61" bestFit="1" customWidth="1"/>
    <col min="9221" max="9468" width="9.140625" style="61"/>
    <col min="9469" max="9469" width="5.5703125" style="61" customWidth="1"/>
    <col min="9470" max="9470" width="44.42578125" style="61" customWidth="1"/>
    <col min="9471" max="9471" width="29" style="61" customWidth="1"/>
    <col min="9472" max="9472" width="18.5703125" style="61" bestFit="1" customWidth="1"/>
    <col min="9473" max="9473" width="17.42578125" style="61" customWidth="1"/>
    <col min="9474" max="9474" width="17.7109375" style="61" bestFit="1" customWidth="1"/>
    <col min="9475" max="9475" width="16" style="61" customWidth="1"/>
    <col min="9476" max="9476" width="15" style="61" bestFit="1" customWidth="1"/>
    <col min="9477" max="9724" width="9.140625" style="61"/>
    <col min="9725" max="9725" width="5.5703125" style="61" customWidth="1"/>
    <col min="9726" max="9726" width="44.42578125" style="61" customWidth="1"/>
    <col min="9727" max="9727" width="29" style="61" customWidth="1"/>
    <col min="9728" max="9728" width="18.5703125" style="61" bestFit="1" customWidth="1"/>
    <col min="9729" max="9729" width="17.42578125" style="61" customWidth="1"/>
    <col min="9730" max="9730" width="17.7109375" style="61" bestFit="1" customWidth="1"/>
    <col min="9731" max="9731" width="16" style="61" customWidth="1"/>
    <col min="9732" max="9732" width="15" style="61" bestFit="1" customWidth="1"/>
    <col min="9733" max="9980" width="9.140625" style="61"/>
    <col min="9981" max="9981" width="5.5703125" style="61" customWidth="1"/>
    <col min="9982" max="9982" width="44.42578125" style="61" customWidth="1"/>
    <col min="9983" max="9983" width="29" style="61" customWidth="1"/>
    <col min="9984" max="9984" width="18.5703125" style="61" bestFit="1" customWidth="1"/>
    <col min="9985" max="9985" width="17.42578125" style="61" customWidth="1"/>
    <col min="9986" max="9986" width="17.7109375" style="61" bestFit="1" customWidth="1"/>
    <col min="9987" max="9987" width="16" style="61" customWidth="1"/>
    <col min="9988" max="9988" width="15" style="61" bestFit="1" customWidth="1"/>
    <col min="9989" max="10236" width="9.140625" style="61"/>
    <col min="10237" max="10237" width="5.5703125" style="61" customWidth="1"/>
    <col min="10238" max="10238" width="44.42578125" style="61" customWidth="1"/>
    <col min="10239" max="10239" width="29" style="61" customWidth="1"/>
    <col min="10240" max="10240" width="18.5703125" style="61" bestFit="1" customWidth="1"/>
    <col min="10241" max="10241" width="17.42578125" style="61" customWidth="1"/>
    <col min="10242" max="10242" width="17.7109375" style="61" bestFit="1" customWidth="1"/>
    <col min="10243" max="10243" width="16" style="61" customWidth="1"/>
    <col min="10244" max="10244" width="15" style="61" bestFit="1" customWidth="1"/>
    <col min="10245" max="10492" width="9.140625" style="61"/>
    <col min="10493" max="10493" width="5.5703125" style="61" customWidth="1"/>
    <col min="10494" max="10494" width="44.42578125" style="61" customWidth="1"/>
    <col min="10495" max="10495" width="29" style="61" customWidth="1"/>
    <col min="10496" max="10496" width="18.5703125" style="61" bestFit="1" customWidth="1"/>
    <col min="10497" max="10497" width="17.42578125" style="61" customWidth="1"/>
    <col min="10498" max="10498" width="17.7109375" style="61" bestFit="1" customWidth="1"/>
    <col min="10499" max="10499" width="16" style="61" customWidth="1"/>
    <col min="10500" max="10500" width="15" style="61" bestFit="1" customWidth="1"/>
    <col min="10501" max="10748" width="9.140625" style="61"/>
    <col min="10749" max="10749" width="5.5703125" style="61" customWidth="1"/>
    <col min="10750" max="10750" width="44.42578125" style="61" customWidth="1"/>
    <col min="10751" max="10751" width="29" style="61" customWidth="1"/>
    <col min="10752" max="10752" width="18.5703125" style="61" bestFit="1" customWidth="1"/>
    <col min="10753" max="10753" width="17.42578125" style="61" customWidth="1"/>
    <col min="10754" max="10754" width="17.7109375" style="61" bestFit="1" customWidth="1"/>
    <col min="10755" max="10755" width="16" style="61" customWidth="1"/>
    <col min="10756" max="10756" width="15" style="61" bestFit="1" customWidth="1"/>
    <col min="10757" max="11004" width="9.140625" style="61"/>
    <col min="11005" max="11005" width="5.5703125" style="61" customWidth="1"/>
    <col min="11006" max="11006" width="44.42578125" style="61" customWidth="1"/>
    <col min="11007" max="11007" width="29" style="61" customWidth="1"/>
    <col min="11008" max="11008" width="18.5703125" style="61" bestFit="1" customWidth="1"/>
    <col min="11009" max="11009" width="17.42578125" style="61" customWidth="1"/>
    <col min="11010" max="11010" width="17.7109375" style="61" bestFit="1" customWidth="1"/>
    <col min="11011" max="11011" width="16" style="61" customWidth="1"/>
    <col min="11012" max="11012" width="15" style="61" bestFit="1" customWidth="1"/>
    <col min="11013" max="11260" width="9.140625" style="61"/>
    <col min="11261" max="11261" width="5.5703125" style="61" customWidth="1"/>
    <col min="11262" max="11262" width="44.42578125" style="61" customWidth="1"/>
    <col min="11263" max="11263" width="29" style="61" customWidth="1"/>
    <col min="11264" max="11264" width="18.5703125" style="61" bestFit="1" customWidth="1"/>
    <col min="11265" max="11265" width="17.42578125" style="61" customWidth="1"/>
    <col min="11266" max="11266" width="17.7109375" style="61" bestFit="1" customWidth="1"/>
    <col min="11267" max="11267" width="16" style="61" customWidth="1"/>
    <col min="11268" max="11268" width="15" style="61" bestFit="1" customWidth="1"/>
    <col min="11269" max="11516" width="9.140625" style="61"/>
    <col min="11517" max="11517" width="5.5703125" style="61" customWidth="1"/>
    <col min="11518" max="11518" width="44.42578125" style="61" customWidth="1"/>
    <col min="11519" max="11519" width="29" style="61" customWidth="1"/>
    <col min="11520" max="11520" width="18.5703125" style="61" bestFit="1" customWidth="1"/>
    <col min="11521" max="11521" width="17.42578125" style="61" customWidth="1"/>
    <col min="11522" max="11522" width="17.7109375" style="61" bestFit="1" customWidth="1"/>
    <col min="11523" max="11523" width="16" style="61" customWidth="1"/>
    <col min="11524" max="11524" width="15" style="61" bestFit="1" customWidth="1"/>
    <col min="11525" max="11772" width="9.140625" style="61"/>
    <col min="11773" max="11773" width="5.5703125" style="61" customWidth="1"/>
    <col min="11774" max="11774" width="44.42578125" style="61" customWidth="1"/>
    <col min="11775" max="11775" width="29" style="61" customWidth="1"/>
    <col min="11776" max="11776" width="18.5703125" style="61" bestFit="1" customWidth="1"/>
    <col min="11777" max="11777" width="17.42578125" style="61" customWidth="1"/>
    <col min="11778" max="11778" width="17.7109375" style="61" bestFit="1" customWidth="1"/>
    <col min="11779" max="11779" width="16" style="61" customWidth="1"/>
    <col min="11780" max="11780" width="15" style="61" bestFit="1" customWidth="1"/>
    <col min="11781" max="12028" width="9.140625" style="61"/>
    <col min="12029" max="12029" width="5.5703125" style="61" customWidth="1"/>
    <col min="12030" max="12030" width="44.42578125" style="61" customWidth="1"/>
    <col min="12031" max="12031" width="29" style="61" customWidth="1"/>
    <col min="12032" max="12032" width="18.5703125" style="61" bestFit="1" customWidth="1"/>
    <col min="12033" max="12033" width="17.42578125" style="61" customWidth="1"/>
    <col min="12034" max="12034" width="17.7109375" style="61" bestFit="1" customWidth="1"/>
    <col min="12035" max="12035" width="16" style="61" customWidth="1"/>
    <col min="12036" max="12036" width="15" style="61" bestFit="1" customWidth="1"/>
    <col min="12037" max="12284" width="9.140625" style="61"/>
    <col min="12285" max="12285" width="5.5703125" style="61" customWidth="1"/>
    <col min="12286" max="12286" width="44.42578125" style="61" customWidth="1"/>
    <col min="12287" max="12287" width="29" style="61" customWidth="1"/>
    <col min="12288" max="12288" width="18.5703125" style="61" bestFit="1" customWidth="1"/>
    <col min="12289" max="12289" width="17.42578125" style="61" customWidth="1"/>
    <col min="12290" max="12290" width="17.7109375" style="61" bestFit="1" customWidth="1"/>
    <col min="12291" max="12291" width="16" style="61" customWidth="1"/>
    <col min="12292" max="12292" width="15" style="61" bestFit="1" customWidth="1"/>
    <col min="12293" max="12540" width="9.140625" style="61"/>
    <col min="12541" max="12541" width="5.5703125" style="61" customWidth="1"/>
    <col min="12542" max="12542" width="44.42578125" style="61" customWidth="1"/>
    <col min="12543" max="12543" width="29" style="61" customWidth="1"/>
    <col min="12544" max="12544" width="18.5703125" style="61" bestFit="1" customWidth="1"/>
    <col min="12545" max="12545" width="17.42578125" style="61" customWidth="1"/>
    <col min="12546" max="12546" width="17.7109375" style="61" bestFit="1" customWidth="1"/>
    <col min="12547" max="12547" width="16" style="61" customWidth="1"/>
    <col min="12548" max="12548" width="15" style="61" bestFit="1" customWidth="1"/>
    <col min="12549" max="12796" width="9.140625" style="61"/>
    <col min="12797" max="12797" width="5.5703125" style="61" customWidth="1"/>
    <col min="12798" max="12798" width="44.42578125" style="61" customWidth="1"/>
    <col min="12799" max="12799" width="29" style="61" customWidth="1"/>
    <col min="12800" max="12800" width="18.5703125" style="61" bestFit="1" customWidth="1"/>
    <col min="12801" max="12801" width="17.42578125" style="61" customWidth="1"/>
    <col min="12802" max="12802" width="17.7109375" style="61" bestFit="1" customWidth="1"/>
    <col min="12803" max="12803" width="16" style="61" customWidth="1"/>
    <col min="12804" max="12804" width="15" style="61" bestFit="1" customWidth="1"/>
    <col min="12805" max="13052" width="9.140625" style="61"/>
    <col min="13053" max="13053" width="5.5703125" style="61" customWidth="1"/>
    <col min="13054" max="13054" width="44.42578125" style="61" customWidth="1"/>
    <col min="13055" max="13055" width="29" style="61" customWidth="1"/>
    <col min="13056" max="13056" width="18.5703125" style="61" bestFit="1" customWidth="1"/>
    <col min="13057" max="13057" width="17.42578125" style="61" customWidth="1"/>
    <col min="13058" max="13058" width="17.7109375" style="61" bestFit="1" customWidth="1"/>
    <col min="13059" max="13059" width="16" style="61" customWidth="1"/>
    <col min="13060" max="13060" width="15" style="61" bestFit="1" customWidth="1"/>
    <col min="13061" max="13308" width="9.140625" style="61"/>
    <col min="13309" max="13309" width="5.5703125" style="61" customWidth="1"/>
    <col min="13310" max="13310" width="44.42578125" style="61" customWidth="1"/>
    <col min="13311" max="13311" width="29" style="61" customWidth="1"/>
    <col min="13312" max="13312" width="18.5703125" style="61" bestFit="1" customWidth="1"/>
    <col min="13313" max="13313" width="17.42578125" style="61" customWidth="1"/>
    <col min="13314" max="13314" width="17.7109375" style="61" bestFit="1" customWidth="1"/>
    <col min="13315" max="13315" width="16" style="61" customWidth="1"/>
    <col min="13316" max="13316" width="15" style="61" bestFit="1" customWidth="1"/>
    <col min="13317" max="13564" width="9.140625" style="61"/>
    <col min="13565" max="13565" width="5.5703125" style="61" customWidth="1"/>
    <col min="13566" max="13566" width="44.42578125" style="61" customWidth="1"/>
    <col min="13567" max="13567" width="29" style="61" customWidth="1"/>
    <col min="13568" max="13568" width="18.5703125" style="61" bestFit="1" customWidth="1"/>
    <col min="13569" max="13569" width="17.42578125" style="61" customWidth="1"/>
    <col min="13570" max="13570" width="17.7109375" style="61" bestFit="1" customWidth="1"/>
    <col min="13571" max="13571" width="16" style="61" customWidth="1"/>
    <col min="13572" max="13572" width="15" style="61" bestFit="1" customWidth="1"/>
    <col min="13573" max="13820" width="9.140625" style="61"/>
    <col min="13821" max="13821" width="5.5703125" style="61" customWidth="1"/>
    <col min="13822" max="13822" width="44.42578125" style="61" customWidth="1"/>
    <col min="13823" max="13823" width="29" style="61" customWidth="1"/>
    <col min="13824" max="13824" width="18.5703125" style="61" bestFit="1" customWidth="1"/>
    <col min="13825" max="13825" width="17.42578125" style="61" customWidth="1"/>
    <col min="13826" max="13826" width="17.7109375" style="61" bestFit="1" customWidth="1"/>
    <col min="13827" max="13827" width="16" style="61" customWidth="1"/>
    <col min="13828" max="13828" width="15" style="61" bestFit="1" customWidth="1"/>
    <col min="13829" max="14076" width="9.140625" style="61"/>
    <col min="14077" max="14077" width="5.5703125" style="61" customWidth="1"/>
    <col min="14078" max="14078" width="44.42578125" style="61" customWidth="1"/>
    <col min="14079" max="14079" width="29" style="61" customWidth="1"/>
    <col min="14080" max="14080" width="18.5703125" style="61" bestFit="1" customWidth="1"/>
    <col min="14081" max="14081" width="17.42578125" style="61" customWidth="1"/>
    <col min="14082" max="14082" width="17.7109375" style="61" bestFit="1" customWidth="1"/>
    <col min="14083" max="14083" width="16" style="61" customWidth="1"/>
    <col min="14084" max="14084" width="15" style="61" bestFit="1" customWidth="1"/>
    <col min="14085" max="14332" width="9.140625" style="61"/>
    <col min="14333" max="14333" width="5.5703125" style="61" customWidth="1"/>
    <col min="14334" max="14334" width="44.42578125" style="61" customWidth="1"/>
    <col min="14335" max="14335" width="29" style="61" customWidth="1"/>
    <col min="14336" max="14336" width="18.5703125" style="61" bestFit="1" customWidth="1"/>
    <col min="14337" max="14337" width="17.42578125" style="61" customWidth="1"/>
    <col min="14338" max="14338" width="17.7109375" style="61" bestFit="1" customWidth="1"/>
    <col min="14339" max="14339" width="16" style="61" customWidth="1"/>
    <col min="14340" max="14340" width="15" style="61" bestFit="1" customWidth="1"/>
    <col min="14341" max="14588" width="9.140625" style="61"/>
    <col min="14589" max="14589" width="5.5703125" style="61" customWidth="1"/>
    <col min="14590" max="14590" width="44.42578125" style="61" customWidth="1"/>
    <col min="14591" max="14591" width="29" style="61" customWidth="1"/>
    <col min="14592" max="14592" width="18.5703125" style="61" bestFit="1" customWidth="1"/>
    <col min="14593" max="14593" width="17.42578125" style="61" customWidth="1"/>
    <col min="14594" max="14594" width="17.7109375" style="61" bestFit="1" customWidth="1"/>
    <col min="14595" max="14595" width="16" style="61" customWidth="1"/>
    <col min="14596" max="14596" width="15" style="61" bestFit="1" customWidth="1"/>
    <col min="14597" max="14844" width="9.140625" style="61"/>
    <col min="14845" max="14845" width="5.5703125" style="61" customWidth="1"/>
    <col min="14846" max="14846" width="44.42578125" style="61" customWidth="1"/>
    <col min="14847" max="14847" width="29" style="61" customWidth="1"/>
    <col min="14848" max="14848" width="18.5703125" style="61" bestFit="1" customWidth="1"/>
    <col min="14849" max="14849" width="17.42578125" style="61" customWidth="1"/>
    <col min="14850" max="14850" width="17.7109375" style="61" bestFit="1" customWidth="1"/>
    <col min="14851" max="14851" width="16" style="61" customWidth="1"/>
    <col min="14852" max="14852" width="15" style="61" bestFit="1" customWidth="1"/>
    <col min="14853" max="15100" width="9.140625" style="61"/>
    <col min="15101" max="15101" width="5.5703125" style="61" customWidth="1"/>
    <col min="15102" max="15102" width="44.42578125" style="61" customWidth="1"/>
    <col min="15103" max="15103" width="29" style="61" customWidth="1"/>
    <col min="15104" max="15104" width="18.5703125" style="61" bestFit="1" customWidth="1"/>
    <col min="15105" max="15105" width="17.42578125" style="61" customWidth="1"/>
    <col min="15106" max="15106" width="17.7109375" style="61" bestFit="1" customWidth="1"/>
    <col min="15107" max="15107" width="16" style="61" customWidth="1"/>
    <col min="15108" max="15108" width="15" style="61" bestFit="1" customWidth="1"/>
    <col min="15109" max="15356" width="9.140625" style="61"/>
    <col min="15357" max="15357" width="5.5703125" style="61" customWidth="1"/>
    <col min="15358" max="15358" width="44.42578125" style="61" customWidth="1"/>
    <col min="15359" max="15359" width="29" style="61" customWidth="1"/>
    <col min="15360" max="15360" width="18.5703125" style="61" bestFit="1" customWidth="1"/>
    <col min="15361" max="15361" width="17.42578125" style="61" customWidth="1"/>
    <col min="15362" max="15362" width="17.7109375" style="61" bestFit="1" customWidth="1"/>
    <col min="15363" max="15363" width="16" style="61" customWidth="1"/>
    <col min="15364" max="15364" width="15" style="61" bestFit="1" customWidth="1"/>
    <col min="15365" max="15612" width="9.140625" style="61"/>
    <col min="15613" max="15613" width="5.5703125" style="61" customWidth="1"/>
    <col min="15614" max="15614" width="44.42578125" style="61" customWidth="1"/>
    <col min="15615" max="15615" width="29" style="61" customWidth="1"/>
    <col min="15616" max="15616" width="18.5703125" style="61" bestFit="1" customWidth="1"/>
    <col min="15617" max="15617" width="17.42578125" style="61" customWidth="1"/>
    <col min="15618" max="15618" width="17.7109375" style="61" bestFit="1" customWidth="1"/>
    <col min="15619" max="15619" width="16" style="61" customWidth="1"/>
    <col min="15620" max="15620" width="15" style="61" bestFit="1" customWidth="1"/>
    <col min="15621" max="15868" width="9.140625" style="61"/>
    <col min="15869" max="15869" width="5.5703125" style="61" customWidth="1"/>
    <col min="15870" max="15870" width="44.42578125" style="61" customWidth="1"/>
    <col min="15871" max="15871" width="29" style="61" customWidth="1"/>
    <col min="15872" max="15872" width="18.5703125" style="61" bestFit="1" customWidth="1"/>
    <col min="15873" max="15873" width="17.42578125" style="61" customWidth="1"/>
    <col min="15874" max="15874" width="17.7109375" style="61" bestFit="1" customWidth="1"/>
    <col min="15875" max="15875" width="16" style="61" customWidth="1"/>
    <col min="15876" max="15876" width="15" style="61" bestFit="1" customWidth="1"/>
    <col min="15877" max="16124" width="9.140625" style="61"/>
    <col min="16125" max="16125" width="5.5703125" style="61" customWidth="1"/>
    <col min="16126" max="16126" width="44.42578125" style="61" customWidth="1"/>
    <col min="16127" max="16127" width="29" style="61" customWidth="1"/>
    <col min="16128" max="16128" width="18.5703125" style="61" bestFit="1" customWidth="1"/>
    <col min="16129" max="16129" width="17.42578125" style="61" customWidth="1"/>
    <col min="16130" max="16130" width="17.7109375" style="61" bestFit="1" customWidth="1"/>
    <col min="16131" max="16131" width="16" style="61" customWidth="1"/>
    <col min="16132" max="16132" width="15" style="61" bestFit="1" customWidth="1"/>
    <col min="16133" max="16384" width="9.140625" style="61"/>
  </cols>
  <sheetData>
    <row r="1" spans="1:5" s="52" customFormat="1" ht="17.25" customHeight="1">
      <c r="A1" s="50"/>
      <c r="B1" s="51"/>
      <c r="C1" s="51"/>
      <c r="D1" s="51"/>
      <c r="E1" s="51"/>
    </row>
    <row r="2" spans="1:5" s="52" customFormat="1" ht="18.75">
      <c r="A2" s="46"/>
      <c r="B2" s="47"/>
      <c r="C2" s="47"/>
      <c r="D2" s="47"/>
      <c r="E2" s="47"/>
    </row>
    <row r="3" spans="1:5" s="52" customFormat="1" ht="18.75" customHeight="1">
      <c r="A3" s="145" t="s">
        <v>89</v>
      </c>
      <c r="B3" s="146"/>
      <c r="C3" s="146"/>
      <c r="D3" s="146"/>
      <c r="E3" s="146"/>
    </row>
    <row r="4" spans="1:5" s="52" customFormat="1" ht="22.5" customHeight="1">
      <c r="A4" s="147" t="s">
        <v>59</v>
      </c>
      <c r="B4" s="147"/>
      <c r="C4" s="148" t="s">
        <v>60</v>
      </c>
      <c r="D4" s="149"/>
      <c r="E4" s="150"/>
    </row>
    <row r="5" spans="1:5" s="55" customFormat="1" ht="20.25" customHeight="1">
      <c r="A5" s="147" t="s">
        <v>61</v>
      </c>
      <c r="B5" s="147"/>
      <c r="C5" s="148" t="s">
        <v>49</v>
      </c>
      <c r="D5" s="149"/>
      <c r="E5" s="150"/>
    </row>
    <row r="6" spans="1:5" s="59" customFormat="1" ht="51" customHeight="1">
      <c r="A6" s="56"/>
      <c r="B6" s="56"/>
      <c r="C6" s="56" t="s">
        <v>62</v>
      </c>
      <c r="D6" s="56" t="s">
        <v>88</v>
      </c>
      <c r="E6" s="56" t="s">
        <v>63</v>
      </c>
    </row>
    <row r="7" spans="1:5" s="59" customFormat="1">
      <c r="A7" s="64">
        <v>1</v>
      </c>
      <c r="B7" s="57" t="s">
        <v>76</v>
      </c>
      <c r="C7" s="58">
        <v>74685472.719999999</v>
      </c>
      <c r="D7" s="58">
        <v>2756398</v>
      </c>
      <c r="E7" s="58">
        <f t="shared" ref="E7:E13" si="0">C7-D7</f>
        <v>71929074.719999999</v>
      </c>
    </row>
    <row r="8" spans="1:5" s="59" customFormat="1">
      <c r="A8" s="64">
        <v>2</v>
      </c>
      <c r="B8" s="57" t="s">
        <v>79</v>
      </c>
      <c r="C8" s="58">
        <v>74540</v>
      </c>
      <c r="D8" s="58"/>
      <c r="E8" s="58">
        <f t="shared" si="0"/>
        <v>74540</v>
      </c>
    </row>
    <row r="9" spans="1:5" s="59" customFormat="1">
      <c r="A9" s="64">
        <v>3</v>
      </c>
      <c r="B9" s="57" t="s">
        <v>80</v>
      </c>
      <c r="C9" s="58">
        <v>36792304.469999999</v>
      </c>
      <c r="D9" s="58">
        <v>36792304.469999999</v>
      </c>
      <c r="E9" s="58">
        <f t="shared" si="0"/>
        <v>0</v>
      </c>
    </row>
    <row r="10" spans="1:5" s="59" customFormat="1" ht="30">
      <c r="A10" s="64">
        <v>4</v>
      </c>
      <c r="B10" s="57" t="s">
        <v>81</v>
      </c>
      <c r="C10" s="58">
        <v>3570247</v>
      </c>
      <c r="D10" s="58"/>
      <c r="E10" s="58">
        <f t="shared" si="0"/>
        <v>3570247</v>
      </c>
    </row>
    <row r="11" spans="1:5" s="59" customFormat="1" ht="31.5">
      <c r="A11" s="64">
        <v>5</v>
      </c>
      <c r="B11" s="64" t="s">
        <v>82</v>
      </c>
      <c r="C11" s="64">
        <v>17262648</v>
      </c>
      <c r="D11" s="64"/>
      <c r="E11" s="64">
        <f t="shared" si="0"/>
        <v>17262648</v>
      </c>
    </row>
    <row r="12" spans="1:5" s="59" customFormat="1" ht="30">
      <c r="A12" s="64">
        <v>6</v>
      </c>
      <c r="B12" s="57" t="s">
        <v>83</v>
      </c>
      <c r="C12" s="58">
        <v>445969</v>
      </c>
      <c r="D12" s="58"/>
      <c r="E12" s="58">
        <f t="shared" si="0"/>
        <v>445969</v>
      </c>
    </row>
    <row r="13" spans="1:5" s="59" customFormat="1" ht="30.75" thickBot="1">
      <c r="A13" s="64">
        <v>7</v>
      </c>
      <c r="B13" s="57" t="s">
        <v>84</v>
      </c>
      <c r="C13" s="58">
        <v>81487</v>
      </c>
      <c r="D13" s="58"/>
      <c r="E13" s="58">
        <f t="shared" si="0"/>
        <v>81487</v>
      </c>
    </row>
    <row r="14" spans="1:5" s="60" customFormat="1" ht="19.5" thickBot="1">
      <c r="A14" s="48"/>
      <c r="B14" s="66" t="s">
        <v>85</v>
      </c>
      <c r="C14" s="49">
        <f>SUM(C7:C13)</f>
        <v>132912668.19</v>
      </c>
      <c r="D14" s="49">
        <f>SUM(D7:D13)</f>
        <v>39548702.469999999</v>
      </c>
      <c r="E14" s="49">
        <f>SUM(E7:E13)</f>
        <v>93363965.719999999</v>
      </c>
    </row>
    <row r="15" spans="1:5" s="60" customFormat="1">
      <c r="A15" s="53"/>
      <c r="B15" s="54"/>
      <c r="C15" s="54"/>
      <c r="D15" s="54"/>
      <c r="E15" s="54"/>
    </row>
    <row r="16" spans="1:5" s="59" customFormat="1">
      <c r="A16" s="53"/>
      <c r="B16" s="144" t="s">
        <v>58</v>
      </c>
      <c r="C16" s="144"/>
      <c r="D16" s="144"/>
      <c r="E16" s="144"/>
    </row>
    <row r="17" spans="1:5" s="59" customFormat="1">
      <c r="A17" s="147" t="s">
        <v>59</v>
      </c>
      <c r="B17" s="147"/>
      <c r="C17" s="62" t="s">
        <v>60</v>
      </c>
      <c r="D17" s="62"/>
      <c r="E17" s="62"/>
    </row>
    <row r="18" spans="1:5" s="59" customFormat="1">
      <c r="A18" s="147" t="s">
        <v>61</v>
      </c>
      <c r="B18" s="147"/>
      <c r="C18" s="62" t="s">
        <v>52</v>
      </c>
      <c r="D18" s="62"/>
      <c r="E18" s="62"/>
    </row>
    <row r="19" spans="1:5" ht="47.25">
      <c r="A19" s="56"/>
      <c r="B19" s="56"/>
      <c r="C19" s="56" t="s">
        <v>62</v>
      </c>
      <c r="D19" s="56" t="s">
        <v>87</v>
      </c>
      <c r="E19" s="56" t="s">
        <v>63</v>
      </c>
    </row>
    <row r="20" spans="1:5" ht="30">
      <c r="A20" s="64">
        <v>1</v>
      </c>
      <c r="B20" s="57" t="s">
        <v>64</v>
      </c>
      <c r="C20" s="58">
        <v>117776081.5</v>
      </c>
      <c r="D20" s="58"/>
      <c r="E20" s="58">
        <v>117776081.5</v>
      </c>
    </row>
    <row r="21" spans="1:5" ht="30">
      <c r="A21" s="64">
        <v>2</v>
      </c>
      <c r="B21" s="57" t="s">
        <v>65</v>
      </c>
      <c r="C21" s="58">
        <v>3795735</v>
      </c>
      <c r="D21" s="58"/>
      <c r="E21" s="58">
        <v>3795735</v>
      </c>
    </row>
    <row r="22" spans="1:5" ht="45">
      <c r="A22" s="64">
        <v>3</v>
      </c>
      <c r="B22" s="57" t="s">
        <v>66</v>
      </c>
      <c r="C22" s="58">
        <v>18017595</v>
      </c>
      <c r="D22" s="58">
        <v>1179285</v>
      </c>
      <c r="E22" s="58">
        <v>16838310</v>
      </c>
    </row>
    <row r="23" spans="1:5" ht="45">
      <c r="A23" s="64">
        <v>4</v>
      </c>
      <c r="B23" s="57" t="s">
        <v>67</v>
      </c>
      <c r="C23" s="58">
        <v>2171014</v>
      </c>
      <c r="D23" s="58"/>
      <c r="E23" s="58">
        <v>2171014</v>
      </c>
    </row>
    <row r="24" spans="1:5" ht="30">
      <c r="A24" s="64">
        <v>5</v>
      </c>
      <c r="B24" s="57" t="s">
        <v>68</v>
      </c>
      <c r="C24" s="58">
        <v>50810707.350000001</v>
      </c>
      <c r="D24" s="58"/>
      <c r="E24" s="58">
        <v>50810707.350000001</v>
      </c>
    </row>
    <row r="25" spans="1:5" ht="45">
      <c r="A25" s="64">
        <v>6</v>
      </c>
      <c r="B25" s="57" t="s">
        <v>69</v>
      </c>
      <c r="C25" s="58">
        <v>6528839</v>
      </c>
      <c r="D25" s="58"/>
      <c r="E25" s="58">
        <v>6528839</v>
      </c>
    </row>
    <row r="26" spans="1:5" ht="60">
      <c r="A26" s="64">
        <v>7</v>
      </c>
      <c r="B26" s="57" t="s">
        <v>70</v>
      </c>
      <c r="C26" s="58">
        <v>7268352</v>
      </c>
      <c r="D26" s="58">
        <v>858843</v>
      </c>
      <c r="E26" s="58">
        <v>6409509</v>
      </c>
    </row>
    <row r="27" spans="1:5" ht="30">
      <c r="A27" s="64">
        <v>8</v>
      </c>
      <c r="B27" s="57" t="s">
        <v>71</v>
      </c>
      <c r="C27" s="58">
        <v>155251</v>
      </c>
      <c r="D27" s="58">
        <v>42646</v>
      </c>
      <c r="E27" s="58">
        <v>112605</v>
      </c>
    </row>
    <row r="28" spans="1:5">
      <c r="A28" s="64">
        <v>9</v>
      </c>
      <c r="B28" s="57" t="s">
        <v>72</v>
      </c>
      <c r="C28" s="58">
        <v>6586777.6100000003</v>
      </c>
      <c r="D28" s="58">
        <v>83032.61</v>
      </c>
      <c r="E28" s="58">
        <v>6503745</v>
      </c>
    </row>
    <row r="29" spans="1:5">
      <c r="A29" s="64">
        <v>10</v>
      </c>
      <c r="B29" s="57" t="s">
        <v>73</v>
      </c>
      <c r="C29" s="58">
        <v>33659066.489999995</v>
      </c>
      <c r="D29" s="58">
        <v>425340</v>
      </c>
      <c r="E29" s="58">
        <v>33233726.489999995</v>
      </c>
    </row>
    <row r="30" spans="1:5">
      <c r="A30" s="64">
        <v>11</v>
      </c>
      <c r="B30" s="57" t="s">
        <v>74</v>
      </c>
      <c r="C30" s="58">
        <v>1148273</v>
      </c>
      <c r="D30" s="58">
        <v>1073733</v>
      </c>
      <c r="E30" s="58">
        <v>74540</v>
      </c>
    </row>
    <row r="31" spans="1:5" ht="30">
      <c r="A31" s="64">
        <v>12</v>
      </c>
      <c r="B31" s="57" t="s">
        <v>75</v>
      </c>
      <c r="C31" s="58">
        <v>3461331</v>
      </c>
      <c r="D31" s="58"/>
      <c r="E31" s="58">
        <v>3461331</v>
      </c>
    </row>
    <row r="32" spans="1:5">
      <c r="A32" s="64">
        <v>13</v>
      </c>
      <c r="B32" s="57" t="s">
        <v>76</v>
      </c>
      <c r="C32" s="58">
        <v>18956962.719999999</v>
      </c>
      <c r="D32" s="58">
        <v>1993830</v>
      </c>
      <c r="E32" s="58">
        <v>16963132.719999999</v>
      </c>
    </row>
    <row r="33" spans="1:5">
      <c r="A33" s="64">
        <v>14</v>
      </c>
      <c r="B33" s="57" t="s">
        <v>77</v>
      </c>
      <c r="C33" s="58">
        <v>72145613.560000002</v>
      </c>
      <c r="D33" s="58">
        <v>6214737</v>
      </c>
      <c r="E33" s="58">
        <v>65930876.560000002</v>
      </c>
    </row>
    <row r="34" spans="1:5">
      <c r="A34" s="56"/>
      <c r="B34" s="67" t="s">
        <v>78</v>
      </c>
      <c r="C34" s="65">
        <v>342481599.22999996</v>
      </c>
      <c r="D34" s="65">
        <v>11871446.609999999</v>
      </c>
      <c r="E34" s="65">
        <v>330610152.62</v>
      </c>
    </row>
    <row r="36" spans="1:5">
      <c r="A36" s="53"/>
      <c r="B36" s="144" t="s">
        <v>58</v>
      </c>
      <c r="C36" s="144"/>
      <c r="D36" s="144"/>
      <c r="E36" s="144"/>
    </row>
    <row r="37" spans="1:5">
      <c r="A37" s="147" t="s">
        <v>59</v>
      </c>
      <c r="B37" s="147"/>
      <c r="C37" s="62" t="s">
        <v>60</v>
      </c>
      <c r="D37" s="62"/>
      <c r="E37" s="62"/>
    </row>
    <row r="38" spans="1:5">
      <c r="A38" s="147" t="s">
        <v>61</v>
      </c>
      <c r="B38" s="147"/>
      <c r="C38" s="62" t="s">
        <v>54</v>
      </c>
      <c r="D38" s="62"/>
      <c r="E38" s="62"/>
    </row>
    <row r="39" spans="1:5" ht="47.25">
      <c r="A39" s="56"/>
      <c r="B39" s="56"/>
      <c r="C39" s="56" t="s">
        <v>91</v>
      </c>
      <c r="D39" s="56" t="s">
        <v>87</v>
      </c>
      <c r="E39" s="56" t="s">
        <v>63</v>
      </c>
    </row>
    <row r="40" spans="1:5">
      <c r="A40" s="64">
        <v>1</v>
      </c>
      <c r="B40" s="57" t="s">
        <v>92</v>
      </c>
      <c r="C40" s="58">
        <v>967368</v>
      </c>
      <c r="D40" s="58">
        <v>967368</v>
      </c>
      <c r="E40" s="58">
        <f>C40-D40</f>
        <v>0</v>
      </c>
    </row>
    <row r="41" spans="1:5">
      <c r="A41" s="64">
        <v>2</v>
      </c>
      <c r="B41" s="57" t="s">
        <v>93</v>
      </c>
      <c r="C41" s="58">
        <v>24666869</v>
      </c>
      <c r="D41" s="58">
        <v>2112000</v>
      </c>
      <c r="E41" s="58">
        <f t="shared" ref="E41:E53" si="1">C41-D41</f>
        <v>22554869</v>
      </c>
    </row>
    <row r="42" spans="1:5">
      <c r="A42" s="64">
        <v>3</v>
      </c>
      <c r="B42" s="57" t="s">
        <v>74</v>
      </c>
      <c r="C42" s="58">
        <v>4516932</v>
      </c>
      <c r="D42" s="58">
        <v>916932</v>
      </c>
      <c r="E42" s="58">
        <f t="shared" si="1"/>
        <v>3600000</v>
      </c>
    </row>
    <row r="43" spans="1:5">
      <c r="A43" s="64">
        <v>4</v>
      </c>
      <c r="B43" s="57" t="s">
        <v>94</v>
      </c>
      <c r="C43" s="58">
        <v>1213410.44</v>
      </c>
      <c r="D43" s="58">
        <v>0</v>
      </c>
      <c r="E43" s="58">
        <f t="shared" si="1"/>
        <v>1213410.44</v>
      </c>
    </row>
    <row r="44" spans="1:5">
      <c r="A44" s="64">
        <v>5</v>
      </c>
      <c r="B44" s="57" t="s">
        <v>95</v>
      </c>
      <c r="C44" s="58">
        <v>640536423.58000004</v>
      </c>
      <c r="D44" s="58">
        <v>42310187.729999997</v>
      </c>
      <c r="E44" s="58">
        <f t="shared" si="1"/>
        <v>598226235.85000002</v>
      </c>
    </row>
    <row r="45" spans="1:5">
      <c r="A45" s="64">
        <v>6</v>
      </c>
      <c r="B45" s="57" t="s">
        <v>96</v>
      </c>
      <c r="C45" s="58">
        <v>28774432.93</v>
      </c>
      <c r="D45" s="58">
        <v>1135225</v>
      </c>
      <c r="E45" s="58">
        <f t="shared" si="1"/>
        <v>27639207.93</v>
      </c>
    </row>
    <row r="46" spans="1:5">
      <c r="A46" s="64">
        <v>7</v>
      </c>
      <c r="B46" s="57" t="s">
        <v>94</v>
      </c>
      <c r="C46" s="58">
        <v>2091752.9</v>
      </c>
      <c r="D46" s="58">
        <v>0</v>
      </c>
      <c r="E46" s="58">
        <f t="shared" si="1"/>
        <v>2091752.9</v>
      </c>
    </row>
    <row r="47" spans="1:5">
      <c r="A47" s="64">
        <v>8</v>
      </c>
      <c r="B47" s="57" t="s">
        <v>97</v>
      </c>
      <c r="C47" s="58">
        <v>668156620.44000006</v>
      </c>
      <c r="D47" s="58">
        <v>0</v>
      </c>
      <c r="E47" s="58">
        <f t="shared" si="1"/>
        <v>668156620.44000006</v>
      </c>
    </row>
    <row r="48" spans="1:5">
      <c r="A48" s="64">
        <v>9</v>
      </c>
      <c r="B48" s="57" t="s">
        <v>98</v>
      </c>
      <c r="C48" s="58">
        <v>116658756.5</v>
      </c>
      <c r="D48" s="58">
        <v>0</v>
      </c>
      <c r="E48" s="58">
        <f t="shared" si="1"/>
        <v>116658756.5</v>
      </c>
    </row>
    <row r="49" spans="1:5">
      <c r="A49" s="64">
        <v>10</v>
      </c>
      <c r="B49" s="57" t="s">
        <v>99</v>
      </c>
      <c r="C49" s="58">
        <v>70980732.459999993</v>
      </c>
      <c r="D49" s="58">
        <v>6042954</v>
      </c>
      <c r="E49" s="58">
        <f t="shared" si="1"/>
        <v>64937778.459999993</v>
      </c>
    </row>
    <row r="50" spans="1:5">
      <c r="A50" s="64">
        <v>11</v>
      </c>
      <c r="B50" s="57" t="s">
        <v>100</v>
      </c>
      <c r="C50" s="58">
        <v>14083892.300000001</v>
      </c>
      <c r="D50" s="58">
        <v>0</v>
      </c>
      <c r="E50" s="58">
        <f t="shared" si="1"/>
        <v>14083892.300000001</v>
      </c>
    </row>
    <row r="51" spans="1:5">
      <c r="A51" s="64">
        <v>12</v>
      </c>
      <c r="B51" s="71" t="s">
        <v>101</v>
      </c>
      <c r="C51" s="71">
        <v>8489422.4000000004</v>
      </c>
      <c r="D51" s="71">
        <v>1244983.3999999999</v>
      </c>
      <c r="E51" s="58">
        <f t="shared" si="1"/>
        <v>7244439</v>
      </c>
    </row>
    <row r="52" spans="1:5">
      <c r="A52" s="64">
        <v>13</v>
      </c>
      <c r="B52" s="71" t="s">
        <v>102</v>
      </c>
      <c r="C52" s="71">
        <v>16172026.67</v>
      </c>
      <c r="D52" s="71">
        <v>0</v>
      </c>
      <c r="E52" s="58">
        <f t="shared" si="1"/>
        <v>16172026.67</v>
      </c>
    </row>
    <row r="53" spans="1:5">
      <c r="A53" s="64">
        <v>14</v>
      </c>
      <c r="B53" s="71" t="s">
        <v>103</v>
      </c>
      <c r="C53" s="71">
        <v>1384698</v>
      </c>
      <c r="D53" s="71">
        <v>1382398</v>
      </c>
      <c r="E53" s="58">
        <f t="shared" si="1"/>
        <v>2300</v>
      </c>
    </row>
    <row r="54" spans="1:5">
      <c r="A54" s="56"/>
      <c r="B54" s="67" t="s">
        <v>78</v>
      </c>
      <c r="C54" s="72">
        <f>SUM(C40:C53)</f>
        <v>1598693337.6200001</v>
      </c>
      <c r="D54" s="72">
        <f>SUM(D40:D53)</f>
        <v>56112048.129999995</v>
      </c>
      <c r="E54" s="72">
        <f>SUM(E40:E53)</f>
        <v>1542581289.49</v>
      </c>
    </row>
  </sheetData>
  <sheetProtection password="CC3E" sheet="1" objects="1" scenarios="1"/>
  <mergeCells count="11">
    <mergeCell ref="A17:B17"/>
    <mergeCell ref="A18:B18"/>
    <mergeCell ref="B36:E36"/>
    <mergeCell ref="A37:B37"/>
    <mergeCell ref="A38:B38"/>
    <mergeCell ref="B16:E16"/>
    <mergeCell ref="A3:E3"/>
    <mergeCell ref="A4:B4"/>
    <mergeCell ref="C4:E4"/>
    <mergeCell ref="A5:B5"/>
    <mergeCell ref="C5:E5"/>
  </mergeCells>
  <pageMargins left="0.56000000000000005" right="0.38" top="0.75" bottom="0.75" header="0.3" footer="0.3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workbookViewId="0">
      <selection activeCell="H13" sqref="H13"/>
    </sheetView>
  </sheetViews>
  <sheetFormatPr defaultColWidth="9.140625" defaultRowHeight="15.75"/>
  <cols>
    <col min="1" max="1" width="5.5703125" style="61" customWidth="1"/>
    <col min="2" max="2" width="55.5703125" style="61" customWidth="1"/>
    <col min="3" max="3" width="19" style="61" customWidth="1"/>
    <col min="4" max="4" width="14.5703125" style="61" bestFit="1" customWidth="1"/>
    <col min="5" max="5" width="16.28515625" style="61" customWidth="1"/>
    <col min="6" max="252" width="9.140625" style="61"/>
    <col min="253" max="253" width="5.5703125" style="61" customWidth="1"/>
    <col min="254" max="254" width="44.42578125" style="61" customWidth="1"/>
    <col min="255" max="255" width="29" style="61" customWidth="1"/>
    <col min="256" max="256" width="18.5703125" style="61" bestFit="1" customWidth="1"/>
    <col min="257" max="257" width="17.42578125" style="61" customWidth="1"/>
    <col min="258" max="258" width="17.7109375" style="61" bestFit="1" customWidth="1"/>
    <col min="259" max="259" width="16" style="61" customWidth="1"/>
    <col min="260" max="260" width="15" style="61" bestFit="1" customWidth="1"/>
    <col min="261" max="508" width="9.140625" style="61"/>
    <col min="509" max="509" width="5.5703125" style="61" customWidth="1"/>
    <col min="510" max="510" width="44.42578125" style="61" customWidth="1"/>
    <col min="511" max="511" width="29" style="61" customWidth="1"/>
    <col min="512" max="512" width="18.5703125" style="61" bestFit="1" customWidth="1"/>
    <col min="513" max="513" width="17.42578125" style="61" customWidth="1"/>
    <col min="514" max="514" width="17.7109375" style="61" bestFit="1" customWidth="1"/>
    <col min="515" max="515" width="16" style="61" customWidth="1"/>
    <col min="516" max="516" width="15" style="61" bestFit="1" customWidth="1"/>
    <col min="517" max="764" width="9.140625" style="61"/>
    <col min="765" max="765" width="5.5703125" style="61" customWidth="1"/>
    <col min="766" max="766" width="44.42578125" style="61" customWidth="1"/>
    <col min="767" max="767" width="29" style="61" customWidth="1"/>
    <col min="768" max="768" width="18.5703125" style="61" bestFit="1" customWidth="1"/>
    <col min="769" max="769" width="17.42578125" style="61" customWidth="1"/>
    <col min="770" max="770" width="17.7109375" style="61" bestFit="1" customWidth="1"/>
    <col min="771" max="771" width="16" style="61" customWidth="1"/>
    <col min="772" max="772" width="15" style="61" bestFit="1" customWidth="1"/>
    <col min="773" max="1020" width="9.140625" style="61"/>
    <col min="1021" max="1021" width="5.5703125" style="61" customWidth="1"/>
    <col min="1022" max="1022" width="44.42578125" style="61" customWidth="1"/>
    <col min="1023" max="1023" width="29" style="61" customWidth="1"/>
    <col min="1024" max="1024" width="18.5703125" style="61" bestFit="1" customWidth="1"/>
    <col min="1025" max="1025" width="17.42578125" style="61" customWidth="1"/>
    <col min="1026" max="1026" width="17.7109375" style="61" bestFit="1" customWidth="1"/>
    <col min="1027" max="1027" width="16" style="61" customWidth="1"/>
    <col min="1028" max="1028" width="15" style="61" bestFit="1" customWidth="1"/>
    <col min="1029" max="1276" width="9.140625" style="61"/>
    <col min="1277" max="1277" width="5.5703125" style="61" customWidth="1"/>
    <col min="1278" max="1278" width="44.42578125" style="61" customWidth="1"/>
    <col min="1279" max="1279" width="29" style="61" customWidth="1"/>
    <col min="1280" max="1280" width="18.5703125" style="61" bestFit="1" customWidth="1"/>
    <col min="1281" max="1281" width="17.42578125" style="61" customWidth="1"/>
    <col min="1282" max="1282" width="17.7109375" style="61" bestFit="1" customWidth="1"/>
    <col min="1283" max="1283" width="16" style="61" customWidth="1"/>
    <col min="1284" max="1284" width="15" style="61" bestFit="1" customWidth="1"/>
    <col min="1285" max="1532" width="9.140625" style="61"/>
    <col min="1533" max="1533" width="5.5703125" style="61" customWidth="1"/>
    <col min="1534" max="1534" width="44.42578125" style="61" customWidth="1"/>
    <col min="1535" max="1535" width="29" style="61" customWidth="1"/>
    <col min="1536" max="1536" width="18.5703125" style="61" bestFit="1" customWidth="1"/>
    <col min="1537" max="1537" width="17.42578125" style="61" customWidth="1"/>
    <col min="1538" max="1538" width="17.7109375" style="61" bestFit="1" customWidth="1"/>
    <col min="1539" max="1539" width="16" style="61" customWidth="1"/>
    <col min="1540" max="1540" width="15" style="61" bestFit="1" customWidth="1"/>
    <col min="1541" max="1788" width="9.140625" style="61"/>
    <col min="1789" max="1789" width="5.5703125" style="61" customWidth="1"/>
    <col min="1790" max="1790" width="44.42578125" style="61" customWidth="1"/>
    <col min="1791" max="1791" width="29" style="61" customWidth="1"/>
    <col min="1792" max="1792" width="18.5703125" style="61" bestFit="1" customWidth="1"/>
    <col min="1793" max="1793" width="17.42578125" style="61" customWidth="1"/>
    <col min="1794" max="1794" width="17.7109375" style="61" bestFit="1" customWidth="1"/>
    <col min="1795" max="1795" width="16" style="61" customWidth="1"/>
    <col min="1796" max="1796" width="15" style="61" bestFit="1" customWidth="1"/>
    <col min="1797" max="2044" width="9.140625" style="61"/>
    <col min="2045" max="2045" width="5.5703125" style="61" customWidth="1"/>
    <col min="2046" max="2046" width="44.42578125" style="61" customWidth="1"/>
    <col min="2047" max="2047" width="29" style="61" customWidth="1"/>
    <col min="2048" max="2048" width="18.5703125" style="61" bestFit="1" customWidth="1"/>
    <col min="2049" max="2049" width="17.42578125" style="61" customWidth="1"/>
    <col min="2050" max="2050" width="17.7109375" style="61" bestFit="1" customWidth="1"/>
    <col min="2051" max="2051" width="16" style="61" customWidth="1"/>
    <col min="2052" max="2052" width="15" style="61" bestFit="1" customWidth="1"/>
    <col min="2053" max="2300" width="9.140625" style="61"/>
    <col min="2301" max="2301" width="5.5703125" style="61" customWidth="1"/>
    <col min="2302" max="2302" width="44.42578125" style="61" customWidth="1"/>
    <col min="2303" max="2303" width="29" style="61" customWidth="1"/>
    <col min="2304" max="2304" width="18.5703125" style="61" bestFit="1" customWidth="1"/>
    <col min="2305" max="2305" width="17.42578125" style="61" customWidth="1"/>
    <col min="2306" max="2306" width="17.7109375" style="61" bestFit="1" customWidth="1"/>
    <col min="2307" max="2307" width="16" style="61" customWidth="1"/>
    <col min="2308" max="2308" width="15" style="61" bestFit="1" customWidth="1"/>
    <col min="2309" max="2556" width="9.140625" style="61"/>
    <col min="2557" max="2557" width="5.5703125" style="61" customWidth="1"/>
    <col min="2558" max="2558" width="44.42578125" style="61" customWidth="1"/>
    <col min="2559" max="2559" width="29" style="61" customWidth="1"/>
    <col min="2560" max="2560" width="18.5703125" style="61" bestFit="1" customWidth="1"/>
    <col min="2561" max="2561" width="17.42578125" style="61" customWidth="1"/>
    <col min="2562" max="2562" width="17.7109375" style="61" bestFit="1" customWidth="1"/>
    <col min="2563" max="2563" width="16" style="61" customWidth="1"/>
    <col min="2564" max="2564" width="15" style="61" bestFit="1" customWidth="1"/>
    <col min="2565" max="2812" width="9.140625" style="61"/>
    <col min="2813" max="2813" width="5.5703125" style="61" customWidth="1"/>
    <col min="2814" max="2814" width="44.42578125" style="61" customWidth="1"/>
    <col min="2815" max="2815" width="29" style="61" customWidth="1"/>
    <col min="2816" max="2816" width="18.5703125" style="61" bestFit="1" customWidth="1"/>
    <col min="2817" max="2817" width="17.42578125" style="61" customWidth="1"/>
    <col min="2818" max="2818" width="17.7109375" style="61" bestFit="1" customWidth="1"/>
    <col min="2819" max="2819" width="16" style="61" customWidth="1"/>
    <col min="2820" max="2820" width="15" style="61" bestFit="1" customWidth="1"/>
    <col min="2821" max="3068" width="9.140625" style="61"/>
    <col min="3069" max="3069" width="5.5703125" style="61" customWidth="1"/>
    <col min="3070" max="3070" width="44.42578125" style="61" customWidth="1"/>
    <col min="3071" max="3071" width="29" style="61" customWidth="1"/>
    <col min="3072" max="3072" width="18.5703125" style="61" bestFit="1" customWidth="1"/>
    <col min="3073" max="3073" width="17.42578125" style="61" customWidth="1"/>
    <col min="3074" max="3074" width="17.7109375" style="61" bestFit="1" customWidth="1"/>
    <col min="3075" max="3075" width="16" style="61" customWidth="1"/>
    <col min="3076" max="3076" width="15" style="61" bestFit="1" customWidth="1"/>
    <col min="3077" max="3324" width="9.140625" style="61"/>
    <col min="3325" max="3325" width="5.5703125" style="61" customWidth="1"/>
    <col min="3326" max="3326" width="44.42578125" style="61" customWidth="1"/>
    <col min="3327" max="3327" width="29" style="61" customWidth="1"/>
    <col min="3328" max="3328" width="18.5703125" style="61" bestFit="1" customWidth="1"/>
    <col min="3329" max="3329" width="17.42578125" style="61" customWidth="1"/>
    <col min="3330" max="3330" width="17.7109375" style="61" bestFit="1" customWidth="1"/>
    <col min="3331" max="3331" width="16" style="61" customWidth="1"/>
    <col min="3332" max="3332" width="15" style="61" bestFit="1" customWidth="1"/>
    <col min="3333" max="3580" width="9.140625" style="61"/>
    <col min="3581" max="3581" width="5.5703125" style="61" customWidth="1"/>
    <col min="3582" max="3582" width="44.42578125" style="61" customWidth="1"/>
    <col min="3583" max="3583" width="29" style="61" customWidth="1"/>
    <col min="3584" max="3584" width="18.5703125" style="61" bestFit="1" customWidth="1"/>
    <col min="3585" max="3585" width="17.42578125" style="61" customWidth="1"/>
    <col min="3586" max="3586" width="17.7109375" style="61" bestFit="1" customWidth="1"/>
    <col min="3587" max="3587" width="16" style="61" customWidth="1"/>
    <col min="3588" max="3588" width="15" style="61" bestFit="1" customWidth="1"/>
    <col min="3589" max="3836" width="9.140625" style="61"/>
    <col min="3837" max="3837" width="5.5703125" style="61" customWidth="1"/>
    <col min="3838" max="3838" width="44.42578125" style="61" customWidth="1"/>
    <col min="3839" max="3839" width="29" style="61" customWidth="1"/>
    <col min="3840" max="3840" width="18.5703125" style="61" bestFit="1" customWidth="1"/>
    <col min="3841" max="3841" width="17.42578125" style="61" customWidth="1"/>
    <col min="3842" max="3842" width="17.7109375" style="61" bestFit="1" customWidth="1"/>
    <col min="3843" max="3843" width="16" style="61" customWidth="1"/>
    <col min="3844" max="3844" width="15" style="61" bestFit="1" customWidth="1"/>
    <col min="3845" max="4092" width="9.140625" style="61"/>
    <col min="4093" max="4093" width="5.5703125" style="61" customWidth="1"/>
    <col min="4094" max="4094" width="44.42578125" style="61" customWidth="1"/>
    <col min="4095" max="4095" width="29" style="61" customWidth="1"/>
    <col min="4096" max="4096" width="18.5703125" style="61" bestFit="1" customWidth="1"/>
    <col min="4097" max="4097" width="17.42578125" style="61" customWidth="1"/>
    <col min="4098" max="4098" width="17.7109375" style="61" bestFit="1" customWidth="1"/>
    <col min="4099" max="4099" width="16" style="61" customWidth="1"/>
    <col min="4100" max="4100" width="15" style="61" bestFit="1" customWidth="1"/>
    <col min="4101" max="4348" width="9.140625" style="61"/>
    <col min="4349" max="4349" width="5.5703125" style="61" customWidth="1"/>
    <col min="4350" max="4350" width="44.42578125" style="61" customWidth="1"/>
    <col min="4351" max="4351" width="29" style="61" customWidth="1"/>
    <col min="4352" max="4352" width="18.5703125" style="61" bestFit="1" customWidth="1"/>
    <col min="4353" max="4353" width="17.42578125" style="61" customWidth="1"/>
    <col min="4354" max="4354" width="17.7109375" style="61" bestFit="1" customWidth="1"/>
    <col min="4355" max="4355" width="16" style="61" customWidth="1"/>
    <col min="4356" max="4356" width="15" style="61" bestFit="1" customWidth="1"/>
    <col min="4357" max="4604" width="9.140625" style="61"/>
    <col min="4605" max="4605" width="5.5703125" style="61" customWidth="1"/>
    <col min="4606" max="4606" width="44.42578125" style="61" customWidth="1"/>
    <col min="4607" max="4607" width="29" style="61" customWidth="1"/>
    <col min="4608" max="4608" width="18.5703125" style="61" bestFit="1" customWidth="1"/>
    <col min="4609" max="4609" width="17.42578125" style="61" customWidth="1"/>
    <col min="4610" max="4610" width="17.7109375" style="61" bestFit="1" customWidth="1"/>
    <col min="4611" max="4611" width="16" style="61" customWidth="1"/>
    <col min="4612" max="4612" width="15" style="61" bestFit="1" customWidth="1"/>
    <col min="4613" max="4860" width="9.140625" style="61"/>
    <col min="4861" max="4861" width="5.5703125" style="61" customWidth="1"/>
    <col min="4862" max="4862" width="44.42578125" style="61" customWidth="1"/>
    <col min="4863" max="4863" width="29" style="61" customWidth="1"/>
    <col min="4864" max="4864" width="18.5703125" style="61" bestFit="1" customWidth="1"/>
    <col min="4865" max="4865" width="17.42578125" style="61" customWidth="1"/>
    <col min="4866" max="4866" width="17.7109375" style="61" bestFit="1" customWidth="1"/>
    <col min="4867" max="4867" width="16" style="61" customWidth="1"/>
    <col min="4868" max="4868" width="15" style="61" bestFit="1" customWidth="1"/>
    <col min="4869" max="5116" width="9.140625" style="61"/>
    <col min="5117" max="5117" width="5.5703125" style="61" customWidth="1"/>
    <col min="5118" max="5118" width="44.42578125" style="61" customWidth="1"/>
    <col min="5119" max="5119" width="29" style="61" customWidth="1"/>
    <col min="5120" max="5120" width="18.5703125" style="61" bestFit="1" customWidth="1"/>
    <col min="5121" max="5121" width="17.42578125" style="61" customWidth="1"/>
    <col min="5122" max="5122" width="17.7109375" style="61" bestFit="1" customWidth="1"/>
    <col min="5123" max="5123" width="16" style="61" customWidth="1"/>
    <col min="5124" max="5124" width="15" style="61" bestFit="1" customWidth="1"/>
    <col min="5125" max="5372" width="9.140625" style="61"/>
    <col min="5373" max="5373" width="5.5703125" style="61" customWidth="1"/>
    <col min="5374" max="5374" width="44.42578125" style="61" customWidth="1"/>
    <col min="5375" max="5375" width="29" style="61" customWidth="1"/>
    <col min="5376" max="5376" width="18.5703125" style="61" bestFit="1" customWidth="1"/>
    <col min="5377" max="5377" width="17.42578125" style="61" customWidth="1"/>
    <col min="5378" max="5378" width="17.7109375" style="61" bestFit="1" customWidth="1"/>
    <col min="5379" max="5379" width="16" style="61" customWidth="1"/>
    <col min="5380" max="5380" width="15" style="61" bestFit="1" customWidth="1"/>
    <col min="5381" max="5628" width="9.140625" style="61"/>
    <col min="5629" max="5629" width="5.5703125" style="61" customWidth="1"/>
    <col min="5630" max="5630" width="44.42578125" style="61" customWidth="1"/>
    <col min="5631" max="5631" width="29" style="61" customWidth="1"/>
    <col min="5632" max="5632" width="18.5703125" style="61" bestFit="1" customWidth="1"/>
    <col min="5633" max="5633" width="17.42578125" style="61" customWidth="1"/>
    <col min="5634" max="5634" width="17.7109375" style="61" bestFit="1" customWidth="1"/>
    <col min="5635" max="5635" width="16" style="61" customWidth="1"/>
    <col min="5636" max="5636" width="15" style="61" bestFit="1" customWidth="1"/>
    <col min="5637" max="5884" width="9.140625" style="61"/>
    <col min="5885" max="5885" width="5.5703125" style="61" customWidth="1"/>
    <col min="5886" max="5886" width="44.42578125" style="61" customWidth="1"/>
    <col min="5887" max="5887" width="29" style="61" customWidth="1"/>
    <col min="5888" max="5888" width="18.5703125" style="61" bestFit="1" customWidth="1"/>
    <col min="5889" max="5889" width="17.42578125" style="61" customWidth="1"/>
    <col min="5890" max="5890" width="17.7109375" style="61" bestFit="1" customWidth="1"/>
    <col min="5891" max="5891" width="16" style="61" customWidth="1"/>
    <col min="5892" max="5892" width="15" style="61" bestFit="1" customWidth="1"/>
    <col min="5893" max="6140" width="9.140625" style="61"/>
    <col min="6141" max="6141" width="5.5703125" style="61" customWidth="1"/>
    <col min="6142" max="6142" width="44.42578125" style="61" customWidth="1"/>
    <col min="6143" max="6143" width="29" style="61" customWidth="1"/>
    <col min="6144" max="6144" width="18.5703125" style="61" bestFit="1" customWidth="1"/>
    <col min="6145" max="6145" width="17.42578125" style="61" customWidth="1"/>
    <col min="6146" max="6146" width="17.7109375" style="61" bestFit="1" customWidth="1"/>
    <col min="6147" max="6147" width="16" style="61" customWidth="1"/>
    <col min="6148" max="6148" width="15" style="61" bestFit="1" customWidth="1"/>
    <col min="6149" max="6396" width="9.140625" style="61"/>
    <col min="6397" max="6397" width="5.5703125" style="61" customWidth="1"/>
    <col min="6398" max="6398" width="44.42578125" style="61" customWidth="1"/>
    <col min="6399" max="6399" width="29" style="61" customWidth="1"/>
    <col min="6400" max="6400" width="18.5703125" style="61" bestFit="1" customWidth="1"/>
    <col min="6401" max="6401" width="17.42578125" style="61" customWidth="1"/>
    <col min="6402" max="6402" width="17.7109375" style="61" bestFit="1" customWidth="1"/>
    <col min="6403" max="6403" width="16" style="61" customWidth="1"/>
    <col min="6404" max="6404" width="15" style="61" bestFit="1" customWidth="1"/>
    <col min="6405" max="6652" width="9.140625" style="61"/>
    <col min="6653" max="6653" width="5.5703125" style="61" customWidth="1"/>
    <col min="6654" max="6654" width="44.42578125" style="61" customWidth="1"/>
    <col min="6655" max="6655" width="29" style="61" customWidth="1"/>
    <col min="6656" max="6656" width="18.5703125" style="61" bestFit="1" customWidth="1"/>
    <col min="6657" max="6657" width="17.42578125" style="61" customWidth="1"/>
    <col min="6658" max="6658" width="17.7109375" style="61" bestFit="1" customWidth="1"/>
    <col min="6659" max="6659" width="16" style="61" customWidth="1"/>
    <col min="6660" max="6660" width="15" style="61" bestFit="1" customWidth="1"/>
    <col min="6661" max="6908" width="9.140625" style="61"/>
    <col min="6909" max="6909" width="5.5703125" style="61" customWidth="1"/>
    <col min="6910" max="6910" width="44.42578125" style="61" customWidth="1"/>
    <col min="6911" max="6911" width="29" style="61" customWidth="1"/>
    <col min="6912" max="6912" width="18.5703125" style="61" bestFit="1" customWidth="1"/>
    <col min="6913" max="6913" width="17.42578125" style="61" customWidth="1"/>
    <col min="6914" max="6914" width="17.7109375" style="61" bestFit="1" customWidth="1"/>
    <col min="6915" max="6915" width="16" style="61" customWidth="1"/>
    <col min="6916" max="6916" width="15" style="61" bestFit="1" customWidth="1"/>
    <col min="6917" max="7164" width="9.140625" style="61"/>
    <col min="7165" max="7165" width="5.5703125" style="61" customWidth="1"/>
    <col min="7166" max="7166" width="44.42578125" style="61" customWidth="1"/>
    <col min="7167" max="7167" width="29" style="61" customWidth="1"/>
    <col min="7168" max="7168" width="18.5703125" style="61" bestFit="1" customWidth="1"/>
    <col min="7169" max="7169" width="17.42578125" style="61" customWidth="1"/>
    <col min="7170" max="7170" width="17.7109375" style="61" bestFit="1" customWidth="1"/>
    <col min="7171" max="7171" width="16" style="61" customWidth="1"/>
    <col min="7172" max="7172" width="15" style="61" bestFit="1" customWidth="1"/>
    <col min="7173" max="7420" width="9.140625" style="61"/>
    <col min="7421" max="7421" width="5.5703125" style="61" customWidth="1"/>
    <col min="7422" max="7422" width="44.42578125" style="61" customWidth="1"/>
    <col min="7423" max="7423" width="29" style="61" customWidth="1"/>
    <col min="7424" max="7424" width="18.5703125" style="61" bestFit="1" customWidth="1"/>
    <col min="7425" max="7425" width="17.42578125" style="61" customWidth="1"/>
    <col min="7426" max="7426" width="17.7109375" style="61" bestFit="1" customWidth="1"/>
    <col min="7427" max="7427" width="16" style="61" customWidth="1"/>
    <col min="7428" max="7428" width="15" style="61" bestFit="1" customWidth="1"/>
    <col min="7429" max="7676" width="9.140625" style="61"/>
    <col min="7677" max="7677" width="5.5703125" style="61" customWidth="1"/>
    <col min="7678" max="7678" width="44.42578125" style="61" customWidth="1"/>
    <col min="7679" max="7679" width="29" style="61" customWidth="1"/>
    <col min="7680" max="7680" width="18.5703125" style="61" bestFit="1" customWidth="1"/>
    <col min="7681" max="7681" width="17.42578125" style="61" customWidth="1"/>
    <col min="7682" max="7682" width="17.7109375" style="61" bestFit="1" customWidth="1"/>
    <col min="7683" max="7683" width="16" style="61" customWidth="1"/>
    <col min="7684" max="7684" width="15" style="61" bestFit="1" customWidth="1"/>
    <col min="7685" max="7932" width="9.140625" style="61"/>
    <col min="7933" max="7933" width="5.5703125" style="61" customWidth="1"/>
    <col min="7934" max="7934" width="44.42578125" style="61" customWidth="1"/>
    <col min="7935" max="7935" width="29" style="61" customWidth="1"/>
    <col min="7936" max="7936" width="18.5703125" style="61" bestFit="1" customWidth="1"/>
    <col min="7937" max="7937" width="17.42578125" style="61" customWidth="1"/>
    <col min="7938" max="7938" width="17.7109375" style="61" bestFit="1" customWidth="1"/>
    <col min="7939" max="7939" width="16" style="61" customWidth="1"/>
    <col min="7940" max="7940" width="15" style="61" bestFit="1" customWidth="1"/>
    <col min="7941" max="8188" width="9.140625" style="61"/>
    <col min="8189" max="8189" width="5.5703125" style="61" customWidth="1"/>
    <col min="8190" max="8190" width="44.42578125" style="61" customWidth="1"/>
    <col min="8191" max="8191" width="29" style="61" customWidth="1"/>
    <col min="8192" max="8192" width="18.5703125" style="61" bestFit="1" customWidth="1"/>
    <col min="8193" max="8193" width="17.42578125" style="61" customWidth="1"/>
    <col min="8194" max="8194" width="17.7109375" style="61" bestFit="1" customWidth="1"/>
    <col min="8195" max="8195" width="16" style="61" customWidth="1"/>
    <col min="8196" max="8196" width="15" style="61" bestFit="1" customWidth="1"/>
    <col min="8197" max="8444" width="9.140625" style="61"/>
    <col min="8445" max="8445" width="5.5703125" style="61" customWidth="1"/>
    <col min="8446" max="8446" width="44.42578125" style="61" customWidth="1"/>
    <col min="8447" max="8447" width="29" style="61" customWidth="1"/>
    <col min="8448" max="8448" width="18.5703125" style="61" bestFit="1" customWidth="1"/>
    <col min="8449" max="8449" width="17.42578125" style="61" customWidth="1"/>
    <col min="8450" max="8450" width="17.7109375" style="61" bestFit="1" customWidth="1"/>
    <col min="8451" max="8451" width="16" style="61" customWidth="1"/>
    <col min="8452" max="8452" width="15" style="61" bestFit="1" customWidth="1"/>
    <col min="8453" max="8700" width="9.140625" style="61"/>
    <col min="8701" max="8701" width="5.5703125" style="61" customWidth="1"/>
    <col min="8702" max="8702" width="44.42578125" style="61" customWidth="1"/>
    <col min="8703" max="8703" width="29" style="61" customWidth="1"/>
    <col min="8704" max="8704" width="18.5703125" style="61" bestFit="1" customWidth="1"/>
    <col min="8705" max="8705" width="17.42578125" style="61" customWidth="1"/>
    <col min="8706" max="8706" width="17.7109375" style="61" bestFit="1" customWidth="1"/>
    <col min="8707" max="8707" width="16" style="61" customWidth="1"/>
    <col min="8708" max="8708" width="15" style="61" bestFit="1" customWidth="1"/>
    <col min="8709" max="8956" width="9.140625" style="61"/>
    <col min="8957" max="8957" width="5.5703125" style="61" customWidth="1"/>
    <col min="8958" max="8958" width="44.42578125" style="61" customWidth="1"/>
    <col min="8959" max="8959" width="29" style="61" customWidth="1"/>
    <col min="8960" max="8960" width="18.5703125" style="61" bestFit="1" customWidth="1"/>
    <col min="8961" max="8961" width="17.42578125" style="61" customWidth="1"/>
    <col min="8962" max="8962" width="17.7109375" style="61" bestFit="1" customWidth="1"/>
    <col min="8963" max="8963" width="16" style="61" customWidth="1"/>
    <col min="8964" max="8964" width="15" style="61" bestFit="1" customWidth="1"/>
    <col min="8965" max="9212" width="9.140625" style="61"/>
    <col min="9213" max="9213" width="5.5703125" style="61" customWidth="1"/>
    <col min="9214" max="9214" width="44.42578125" style="61" customWidth="1"/>
    <col min="9215" max="9215" width="29" style="61" customWidth="1"/>
    <col min="9216" max="9216" width="18.5703125" style="61" bestFit="1" customWidth="1"/>
    <col min="9217" max="9217" width="17.42578125" style="61" customWidth="1"/>
    <col min="9218" max="9218" width="17.7109375" style="61" bestFit="1" customWidth="1"/>
    <col min="9219" max="9219" width="16" style="61" customWidth="1"/>
    <col min="9220" max="9220" width="15" style="61" bestFit="1" customWidth="1"/>
    <col min="9221" max="9468" width="9.140625" style="61"/>
    <col min="9469" max="9469" width="5.5703125" style="61" customWidth="1"/>
    <col min="9470" max="9470" width="44.42578125" style="61" customWidth="1"/>
    <col min="9471" max="9471" width="29" style="61" customWidth="1"/>
    <col min="9472" max="9472" width="18.5703125" style="61" bestFit="1" customWidth="1"/>
    <col min="9473" max="9473" width="17.42578125" style="61" customWidth="1"/>
    <col min="9474" max="9474" width="17.7109375" style="61" bestFit="1" customWidth="1"/>
    <col min="9475" max="9475" width="16" style="61" customWidth="1"/>
    <col min="9476" max="9476" width="15" style="61" bestFit="1" customWidth="1"/>
    <col min="9477" max="9724" width="9.140625" style="61"/>
    <col min="9725" max="9725" width="5.5703125" style="61" customWidth="1"/>
    <col min="9726" max="9726" width="44.42578125" style="61" customWidth="1"/>
    <col min="9727" max="9727" width="29" style="61" customWidth="1"/>
    <col min="9728" max="9728" width="18.5703125" style="61" bestFit="1" customWidth="1"/>
    <col min="9729" max="9729" width="17.42578125" style="61" customWidth="1"/>
    <col min="9730" max="9730" width="17.7109375" style="61" bestFit="1" customWidth="1"/>
    <col min="9731" max="9731" width="16" style="61" customWidth="1"/>
    <col min="9732" max="9732" width="15" style="61" bestFit="1" customWidth="1"/>
    <col min="9733" max="9980" width="9.140625" style="61"/>
    <col min="9981" max="9981" width="5.5703125" style="61" customWidth="1"/>
    <col min="9982" max="9982" width="44.42578125" style="61" customWidth="1"/>
    <col min="9983" max="9983" width="29" style="61" customWidth="1"/>
    <col min="9984" max="9984" width="18.5703125" style="61" bestFit="1" customWidth="1"/>
    <col min="9985" max="9985" width="17.42578125" style="61" customWidth="1"/>
    <col min="9986" max="9986" width="17.7109375" style="61" bestFit="1" customWidth="1"/>
    <col min="9987" max="9987" width="16" style="61" customWidth="1"/>
    <col min="9988" max="9988" width="15" style="61" bestFit="1" customWidth="1"/>
    <col min="9989" max="10236" width="9.140625" style="61"/>
    <col min="10237" max="10237" width="5.5703125" style="61" customWidth="1"/>
    <col min="10238" max="10238" width="44.42578125" style="61" customWidth="1"/>
    <col min="10239" max="10239" width="29" style="61" customWidth="1"/>
    <col min="10240" max="10240" width="18.5703125" style="61" bestFit="1" customWidth="1"/>
    <col min="10241" max="10241" width="17.42578125" style="61" customWidth="1"/>
    <col min="10242" max="10242" width="17.7109375" style="61" bestFit="1" customWidth="1"/>
    <col min="10243" max="10243" width="16" style="61" customWidth="1"/>
    <col min="10244" max="10244" width="15" style="61" bestFit="1" customWidth="1"/>
    <col min="10245" max="10492" width="9.140625" style="61"/>
    <col min="10493" max="10493" width="5.5703125" style="61" customWidth="1"/>
    <col min="10494" max="10494" width="44.42578125" style="61" customWidth="1"/>
    <col min="10495" max="10495" width="29" style="61" customWidth="1"/>
    <col min="10496" max="10496" width="18.5703125" style="61" bestFit="1" customWidth="1"/>
    <col min="10497" max="10497" width="17.42578125" style="61" customWidth="1"/>
    <col min="10498" max="10498" width="17.7109375" style="61" bestFit="1" customWidth="1"/>
    <col min="10499" max="10499" width="16" style="61" customWidth="1"/>
    <col min="10500" max="10500" width="15" style="61" bestFit="1" customWidth="1"/>
    <col min="10501" max="10748" width="9.140625" style="61"/>
    <col min="10749" max="10749" width="5.5703125" style="61" customWidth="1"/>
    <col min="10750" max="10750" width="44.42578125" style="61" customWidth="1"/>
    <col min="10751" max="10751" width="29" style="61" customWidth="1"/>
    <col min="10752" max="10752" width="18.5703125" style="61" bestFit="1" customWidth="1"/>
    <col min="10753" max="10753" width="17.42578125" style="61" customWidth="1"/>
    <col min="10754" max="10754" width="17.7109375" style="61" bestFit="1" customWidth="1"/>
    <col min="10755" max="10755" width="16" style="61" customWidth="1"/>
    <col min="10756" max="10756" width="15" style="61" bestFit="1" customWidth="1"/>
    <col min="10757" max="11004" width="9.140625" style="61"/>
    <col min="11005" max="11005" width="5.5703125" style="61" customWidth="1"/>
    <col min="11006" max="11006" width="44.42578125" style="61" customWidth="1"/>
    <col min="11007" max="11007" width="29" style="61" customWidth="1"/>
    <col min="11008" max="11008" width="18.5703125" style="61" bestFit="1" customWidth="1"/>
    <col min="11009" max="11009" width="17.42578125" style="61" customWidth="1"/>
    <col min="11010" max="11010" width="17.7109375" style="61" bestFit="1" customWidth="1"/>
    <col min="11011" max="11011" width="16" style="61" customWidth="1"/>
    <col min="11012" max="11012" width="15" style="61" bestFit="1" customWidth="1"/>
    <col min="11013" max="11260" width="9.140625" style="61"/>
    <col min="11261" max="11261" width="5.5703125" style="61" customWidth="1"/>
    <col min="11262" max="11262" width="44.42578125" style="61" customWidth="1"/>
    <col min="11263" max="11263" width="29" style="61" customWidth="1"/>
    <col min="11264" max="11264" width="18.5703125" style="61" bestFit="1" customWidth="1"/>
    <col min="11265" max="11265" width="17.42578125" style="61" customWidth="1"/>
    <col min="11266" max="11266" width="17.7109375" style="61" bestFit="1" customWidth="1"/>
    <col min="11267" max="11267" width="16" style="61" customWidth="1"/>
    <col min="11268" max="11268" width="15" style="61" bestFit="1" customWidth="1"/>
    <col min="11269" max="11516" width="9.140625" style="61"/>
    <col min="11517" max="11517" width="5.5703125" style="61" customWidth="1"/>
    <col min="11518" max="11518" width="44.42578125" style="61" customWidth="1"/>
    <col min="11519" max="11519" width="29" style="61" customWidth="1"/>
    <col min="11520" max="11520" width="18.5703125" style="61" bestFit="1" customWidth="1"/>
    <col min="11521" max="11521" width="17.42578125" style="61" customWidth="1"/>
    <col min="11522" max="11522" width="17.7109375" style="61" bestFit="1" customWidth="1"/>
    <col min="11523" max="11523" width="16" style="61" customWidth="1"/>
    <col min="11524" max="11524" width="15" style="61" bestFit="1" customWidth="1"/>
    <col min="11525" max="11772" width="9.140625" style="61"/>
    <col min="11773" max="11773" width="5.5703125" style="61" customWidth="1"/>
    <col min="11774" max="11774" width="44.42578125" style="61" customWidth="1"/>
    <col min="11775" max="11775" width="29" style="61" customWidth="1"/>
    <col min="11776" max="11776" width="18.5703125" style="61" bestFit="1" customWidth="1"/>
    <col min="11777" max="11777" width="17.42578125" style="61" customWidth="1"/>
    <col min="11778" max="11778" width="17.7109375" style="61" bestFit="1" customWidth="1"/>
    <col min="11779" max="11779" width="16" style="61" customWidth="1"/>
    <col min="11780" max="11780" width="15" style="61" bestFit="1" customWidth="1"/>
    <col min="11781" max="12028" width="9.140625" style="61"/>
    <col min="12029" max="12029" width="5.5703125" style="61" customWidth="1"/>
    <col min="12030" max="12030" width="44.42578125" style="61" customWidth="1"/>
    <col min="12031" max="12031" width="29" style="61" customWidth="1"/>
    <col min="12032" max="12032" width="18.5703125" style="61" bestFit="1" customWidth="1"/>
    <col min="12033" max="12033" width="17.42578125" style="61" customWidth="1"/>
    <col min="12034" max="12034" width="17.7109375" style="61" bestFit="1" customWidth="1"/>
    <col min="12035" max="12035" width="16" style="61" customWidth="1"/>
    <col min="12036" max="12036" width="15" style="61" bestFit="1" customWidth="1"/>
    <col min="12037" max="12284" width="9.140625" style="61"/>
    <col min="12285" max="12285" width="5.5703125" style="61" customWidth="1"/>
    <col min="12286" max="12286" width="44.42578125" style="61" customWidth="1"/>
    <col min="12287" max="12287" width="29" style="61" customWidth="1"/>
    <col min="12288" max="12288" width="18.5703125" style="61" bestFit="1" customWidth="1"/>
    <col min="12289" max="12289" width="17.42578125" style="61" customWidth="1"/>
    <col min="12290" max="12290" width="17.7109375" style="61" bestFit="1" customWidth="1"/>
    <col min="12291" max="12291" width="16" style="61" customWidth="1"/>
    <col min="12292" max="12292" width="15" style="61" bestFit="1" customWidth="1"/>
    <col min="12293" max="12540" width="9.140625" style="61"/>
    <col min="12541" max="12541" width="5.5703125" style="61" customWidth="1"/>
    <col min="12542" max="12542" width="44.42578125" style="61" customWidth="1"/>
    <col min="12543" max="12543" width="29" style="61" customWidth="1"/>
    <col min="12544" max="12544" width="18.5703125" style="61" bestFit="1" customWidth="1"/>
    <col min="12545" max="12545" width="17.42578125" style="61" customWidth="1"/>
    <col min="12546" max="12546" width="17.7109375" style="61" bestFit="1" customWidth="1"/>
    <col min="12547" max="12547" width="16" style="61" customWidth="1"/>
    <col min="12548" max="12548" width="15" style="61" bestFit="1" customWidth="1"/>
    <col min="12549" max="12796" width="9.140625" style="61"/>
    <col min="12797" max="12797" width="5.5703125" style="61" customWidth="1"/>
    <col min="12798" max="12798" width="44.42578125" style="61" customWidth="1"/>
    <col min="12799" max="12799" width="29" style="61" customWidth="1"/>
    <col min="12800" max="12800" width="18.5703125" style="61" bestFit="1" customWidth="1"/>
    <col min="12801" max="12801" width="17.42578125" style="61" customWidth="1"/>
    <col min="12802" max="12802" width="17.7109375" style="61" bestFit="1" customWidth="1"/>
    <col min="12803" max="12803" width="16" style="61" customWidth="1"/>
    <col min="12804" max="12804" width="15" style="61" bestFit="1" customWidth="1"/>
    <col min="12805" max="13052" width="9.140625" style="61"/>
    <col min="13053" max="13053" width="5.5703125" style="61" customWidth="1"/>
    <col min="13054" max="13054" width="44.42578125" style="61" customWidth="1"/>
    <col min="13055" max="13055" width="29" style="61" customWidth="1"/>
    <col min="13056" max="13056" width="18.5703125" style="61" bestFit="1" customWidth="1"/>
    <col min="13057" max="13057" width="17.42578125" style="61" customWidth="1"/>
    <col min="13058" max="13058" width="17.7109375" style="61" bestFit="1" customWidth="1"/>
    <col min="13059" max="13059" width="16" style="61" customWidth="1"/>
    <col min="13060" max="13060" width="15" style="61" bestFit="1" customWidth="1"/>
    <col min="13061" max="13308" width="9.140625" style="61"/>
    <col min="13309" max="13309" width="5.5703125" style="61" customWidth="1"/>
    <col min="13310" max="13310" width="44.42578125" style="61" customWidth="1"/>
    <col min="13311" max="13311" width="29" style="61" customWidth="1"/>
    <col min="13312" max="13312" width="18.5703125" style="61" bestFit="1" customWidth="1"/>
    <col min="13313" max="13313" width="17.42578125" style="61" customWidth="1"/>
    <col min="13314" max="13314" width="17.7109375" style="61" bestFit="1" customWidth="1"/>
    <col min="13315" max="13315" width="16" style="61" customWidth="1"/>
    <col min="13316" max="13316" width="15" style="61" bestFit="1" customWidth="1"/>
    <col min="13317" max="13564" width="9.140625" style="61"/>
    <col min="13565" max="13565" width="5.5703125" style="61" customWidth="1"/>
    <col min="13566" max="13566" width="44.42578125" style="61" customWidth="1"/>
    <col min="13567" max="13567" width="29" style="61" customWidth="1"/>
    <col min="13568" max="13568" width="18.5703125" style="61" bestFit="1" customWidth="1"/>
    <col min="13569" max="13569" width="17.42578125" style="61" customWidth="1"/>
    <col min="13570" max="13570" width="17.7109375" style="61" bestFit="1" customWidth="1"/>
    <col min="13571" max="13571" width="16" style="61" customWidth="1"/>
    <col min="13572" max="13572" width="15" style="61" bestFit="1" customWidth="1"/>
    <col min="13573" max="13820" width="9.140625" style="61"/>
    <col min="13821" max="13821" width="5.5703125" style="61" customWidth="1"/>
    <col min="13822" max="13822" width="44.42578125" style="61" customWidth="1"/>
    <col min="13823" max="13823" width="29" style="61" customWidth="1"/>
    <col min="13824" max="13824" width="18.5703125" style="61" bestFit="1" customWidth="1"/>
    <col min="13825" max="13825" width="17.42578125" style="61" customWidth="1"/>
    <col min="13826" max="13826" width="17.7109375" style="61" bestFit="1" customWidth="1"/>
    <col min="13827" max="13827" width="16" style="61" customWidth="1"/>
    <col min="13828" max="13828" width="15" style="61" bestFit="1" customWidth="1"/>
    <col min="13829" max="14076" width="9.140625" style="61"/>
    <col min="14077" max="14077" width="5.5703125" style="61" customWidth="1"/>
    <col min="14078" max="14078" width="44.42578125" style="61" customWidth="1"/>
    <col min="14079" max="14079" width="29" style="61" customWidth="1"/>
    <col min="14080" max="14080" width="18.5703125" style="61" bestFit="1" customWidth="1"/>
    <col min="14081" max="14081" width="17.42578125" style="61" customWidth="1"/>
    <col min="14082" max="14082" width="17.7109375" style="61" bestFit="1" customWidth="1"/>
    <col min="14083" max="14083" width="16" style="61" customWidth="1"/>
    <col min="14084" max="14084" width="15" style="61" bestFit="1" customWidth="1"/>
    <col min="14085" max="14332" width="9.140625" style="61"/>
    <col min="14333" max="14333" width="5.5703125" style="61" customWidth="1"/>
    <col min="14334" max="14334" width="44.42578125" style="61" customWidth="1"/>
    <col min="14335" max="14335" width="29" style="61" customWidth="1"/>
    <col min="14336" max="14336" width="18.5703125" style="61" bestFit="1" customWidth="1"/>
    <col min="14337" max="14337" width="17.42578125" style="61" customWidth="1"/>
    <col min="14338" max="14338" width="17.7109375" style="61" bestFit="1" customWidth="1"/>
    <col min="14339" max="14339" width="16" style="61" customWidth="1"/>
    <col min="14340" max="14340" width="15" style="61" bestFit="1" customWidth="1"/>
    <col min="14341" max="14588" width="9.140625" style="61"/>
    <col min="14589" max="14589" width="5.5703125" style="61" customWidth="1"/>
    <col min="14590" max="14590" width="44.42578125" style="61" customWidth="1"/>
    <col min="14591" max="14591" width="29" style="61" customWidth="1"/>
    <col min="14592" max="14592" width="18.5703125" style="61" bestFit="1" customWidth="1"/>
    <col min="14593" max="14593" width="17.42578125" style="61" customWidth="1"/>
    <col min="14594" max="14594" width="17.7109375" style="61" bestFit="1" customWidth="1"/>
    <col min="14595" max="14595" width="16" style="61" customWidth="1"/>
    <col min="14596" max="14596" width="15" style="61" bestFit="1" customWidth="1"/>
    <col min="14597" max="14844" width="9.140625" style="61"/>
    <col min="14845" max="14845" width="5.5703125" style="61" customWidth="1"/>
    <col min="14846" max="14846" width="44.42578125" style="61" customWidth="1"/>
    <col min="14847" max="14847" width="29" style="61" customWidth="1"/>
    <col min="14848" max="14848" width="18.5703125" style="61" bestFit="1" customWidth="1"/>
    <col min="14849" max="14849" width="17.42578125" style="61" customWidth="1"/>
    <col min="14850" max="14850" width="17.7109375" style="61" bestFit="1" customWidth="1"/>
    <col min="14851" max="14851" width="16" style="61" customWidth="1"/>
    <col min="14852" max="14852" width="15" style="61" bestFit="1" customWidth="1"/>
    <col min="14853" max="15100" width="9.140625" style="61"/>
    <col min="15101" max="15101" width="5.5703125" style="61" customWidth="1"/>
    <col min="15102" max="15102" width="44.42578125" style="61" customWidth="1"/>
    <col min="15103" max="15103" width="29" style="61" customWidth="1"/>
    <col min="15104" max="15104" width="18.5703125" style="61" bestFit="1" customWidth="1"/>
    <col min="15105" max="15105" width="17.42578125" style="61" customWidth="1"/>
    <col min="15106" max="15106" width="17.7109375" style="61" bestFit="1" customWidth="1"/>
    <col min="15107" max="15107" width="16" style="61" customWidth="1"/>
    <col min="15108" max="15108" width="15" style="61" bestFit="1" customWidth="1"/>
    <col min="15109" max="15356" width="9.140625" style="61"/>
    <col min="15357" max="15357" width="5.5703125" style="61" customWidth="1"/>
    <col min="15358" max="15358" width="44.42578125" style="61" customWidth="1"/>
    <col min="15359" max="15359" width="29" style="61" customWidth="1"/>
    <col min="15360" max="15360" width="18.5703125" style="61" bestFit="1" customWidth="1"/>
    <col min="15361" max="15361" width="17.42578125" style="61" customWidth="1"/>
    <col min="15362" max="15362" width="17.7109375" style="61" bestFit="1" customWidth="1"/>
    <col min="15363" max="15363" width="16" style="61" customWidth="1"/>
    <col min="15364" max="15364" width="15" style="61" bestFit="1" customWidth="1"/>
    <col min="15365" max="15612" width="9.140625" style="61"/>
    <col min="15613" max="15613" width="5.5703125" style="61" customWidth="1"/>
    <col min="15614" max="15614" width="44.42578125" style="61" customWidth="1"/>
    <col min="15615" max="15615" width="29" style="61" customWidth="1"/>
    <col min="15616" max="15616" width="18.5703125" style="61" bestFit="1" customWidth="1"/>
    <col min="15617" max="15617" width="17.42578125" style="61" customWidth="1"/>
    <col min="15618" max="15618" width="17.7109375" style="61" bestFit="1" customWidth="1"/>
    <col min="15619" max="15619" width="16" style="61" customWidth="1"/>
    <col min="15620" max="15620" width="15" style="61" bestFit="1" customWidth="1"/>
    <col min="15621" max="15868" width="9.140625" style="61"/>
    <col min="15869" max="15869" width="5.5703125" style="61" customWidth="1"/>
    <col min="15870" max="15870" width="44.42578125" style="61" customWidth="1"/>
    <col min="15871" max="15871" width="29" style="61" customWidth="1"/>
    <col min="15872" max="15872" width="18.5703125" style="61" bestFit="1" customWidth="1"/>
    <col min="15873" max="15873" width="17.42578125" style="61" customWidth="1"/>
    <col min="15874" max="15874" width="17.7109375" style="61" bestFit="1" customWidth="1"/>
    <col min="15875" max="15875" width="16" style="61" customWidth="1"/>
    <col min="15876" max="15876" width="15" style="61" bestFit="1" customWidth="1"/>
    <col min="15877" max="16124" width="9.140625" style="61"/>
    <col min="16125" max="16125" width="5.5703125" style="61" customWidth="1"/>
    <col min="16126" max="16126" width="44.42578125" style="61" customWidth="1"/>
    <col min="16127" max="16127" width="29" style="61" customWidth="1"/>
    <col min="16128" max="16128" width="18.5703125" style="61" bestFit="1" customWidth="1"/>
    <col min="16129" max="16129" width="17.42578125" style="61" customWidth="1"/>
    <col min="16130" max="16130" width="17.7109375" style="61" bestFit="1" customWidth="1"/>
    <col min="16131" max="16131" width="16" style="61" customWidth="1"/>
    <col min="16132" max="16132" width="15" style="61" bestFit="1" customWidth="1"/>
    <col min="16133" max="16384" width="9.140625" style="61"/>
  </cols>
  <sheetData>
    <row r="1" spans="1:5" s="52" customFormat="1" ht="17.25" customHeight="1">
      <c r="A1" s="50"/>
      <c r="B1" s="51"/>
      <c r="C1" s="51"/>
      <c r="D1" s="51"/>
      <c r="E1" s="51"/>
    </row>
    <row r="2" spans="1:5" s="52" customFormat="1" ht="18.75">
      <c r="A2" s="46"/>
      <c r="B2" s="47"/>
      <c r="C2" s="47"/>
      <c r="D2" s="47"/>
      <c r="E2" s="47"/>
    </row>
    <row r="3" spans="1:5" s="52" customFormat="1" ht="18.75" customHeight="1">
      <c r="A3" s="145" t="s">
        <v>89</v>
      </c>
      <c r="B3" s="146"/>
      <c r="C3" s="146"/>
      <c r="D3" s="146"/>
      <c r="E3" s="146"/>
    </row>
    <row r="4" spans="1:5" s="52" customFormat="1" ht="22.5" customHeight="1">
      <c r="A4" s="147" t="s">
        <v>59</v>
      </c>
      <c r="B4" s="147"/>
      <c r="C4" s="148" t="s">
        <v>60</v>
      </c>
      <c r="D4" s="149"/>
      <c r="E4" s="150"/>
    </row>
    <row r="5" spans="1:5" s="55" customFormat="1" ht="20.25" customHeight="1">
      <c r="A5" s="147" t="s">
        <v>61</v>
      </c>
      <c r="B5" s="147"/>
      <c r="C5" s="148" t="s">
        <v>52</v>
      </c>
      <c r="D5" s="149"/>
      <c r="E5" s="150"/>
    </row>
    <row r="6" spans="1:5" s="59" customFormat="1" ht="51" customHeight="1">
      <c r="A6" s="56"/>
      <c r="B6" s="56"/>
      <c r="C6" s="56" t="s">
        <v>62</v>
      </c>
      <c r="D6" s="56" t="s">
        <v>88</v>
      </c>
      <c r="E6" s="56" t="s">
        <v>63</v>
      </c>
    </row>
    <row r="7" spans="1:5" s="59" customFormat="1">
      <c r="A7" s="64">
        <v>1</v>
      </c>
      <c r="B7" s="57" t="s">
        <v>76</v>
      </c>
      <c r="C7" s="58">
        <v>74685472.719999999</v>
      </c>
      <c r="D7" s="58">
        <v>2756398</v>
      </c>
      <c r="E7" s="58">
        <f t="shared" ref="E7:E13" si="0">C7-D7</f>
        <v>71929074.719999999</v>
      </c>
    </row>
    <row r="8" spans="1:5" s="59" customFormat="1">
      <c r="A8" s="64">
        <v>2</v>
      </c>
      <c r="B8" s="57" t="s">
        <v>79</v>
      </c>
      <c r="C8" s="58">
        <v>74540</v>
      </c>
      <c r="D8" s="58"/>
      <c r="E8" s="58">
        <f t="shared" si="0"/>
        <v>74540</v>
      </c>
    </row>
    <row r="9" spans="1:5" s="59" customFormat="1">
      <c r="A9" s="64">
        <v>3</v>
      </c>
      <c r="B9" s="57" t="s">
        <v>80</v>
      </c>
      <c r="C9" s="58">
        <v>36792304.469999999</v>
      </c>
      <c r="D9" s="58">
        <v>36792304.469999999</v>
      </c>
      <c r="E9" s="58">
        <f t="shared" si="0"/>
        <v>0</v>
      </c>
    </row>
    <row r="10" spans="1:5" s="59" customFormat="1" ht="30">
      <c r="A10" s="64">
        <v>4</v>
      </c>
      <c r="B10" s="57" t="s">
        <v>81</v>
      </c>
      <c r="C10" s="58">
        <v>3570247</v>
      </c>
      <c r="D10" s="58"/>
      <c r="E10" s="58">
        <f t="shared" si="0"/>
        <v>3570247</v>
      </c>
    </row>
    <row r="11" spans="1:5" s="59" customFormat="1" ht="31.5">
      <c r="A11" s="64">
        <v>5</v>
      </c>
      <c r="B11" s="64" t="s">
        <v>82</v>
      </c>
      <c r="C11" s="64">
        <v>17262648</v>
      </c>
      <c r="D11" s="64"/>
      <c r="E11" s="64">
        <f t="shared" si="0"/>
        <v>17262648</v>
      </c>
    </row>
    <row r="12" spans="1:5" s="59" customFormat="1" ht="30">
      <c r="A12" s="64">
        <v>6</v>
      </c>
      <c r="B12" s="57" t="s">
        <v>83</v>
      </c>
      <c r="C12" s="58">
        <v>445969</v>
      </c>
      <c r="D12" s="58"/>
      <c r="E12" s="58">
        <f t="shared" si="0"/>
        <v>445969</v>
      </c>
    </row>
    <row r="13" spans="1:5" s="59" customFormat="1" ht="30.75" thickBot="1">
      <c r="A13" s="64">
        <v>7</v>
      </c>
      <c r="B13" s="57" t="s">
        <v>84</v>
      </c>
      <c r="C13" s="58">
        <v>81487</v>
      </c>
      <c r="D13" s="58"/>
      <c r="E13" s="58">
        <f t="shared" si="0"/>
        <v>81487</v>
      </c>
    </row>
    <row r="14" spans="1:5" s="60" customFormat="1" ht="19.5" thickBot="1">
      <c r="A14" s="48"/>
      <c r="B14" s="66" t="s">
        <v>85</v>
      </c>
      <c r="C14" s="49">
        <f>SUM(C7:C13)</f>
        <v>132912668.19</v>
      </c>
      <c r="D14" s="49">
        <f>SUM(D7:D13)</f>
        <v>39548702.469999999</v>
      </c>
      <c r="E14" s="49">
        <f>SUM(E7:E13)</f>
        <v>93363965.719999999</v>
      </c>
    </row>
    <row r="15" spans="1:5" s="60" customFormat="1">
      <c r="A15" s="53"/>
      <c r="B15" s="54"/>
      <c r="C15" s="54"/>
      <c r="D15" s="54"/>
      <c r="E15" s="54"/>
    </row>
    <row r="16" spans="1:5" s="59" customFormat="1">
      <c r="A16" s="53"/>
      <c r="B16" s="144" t="s">
        <v>58</v>
      </c>
      <c r="C16" s="144"/>
      <c r="D16" s="144"/>
      <c r="E16" s="144"/>
    </row>
    <row r="17" spans="1:5" s="59" customFormat="1">
      <c r="A17" s="147" t="s">
        <v>59</v>
      </c>
      <c r="B17" s="147"/>
      <c r="C17" s="62" t="s">
        <v>60</v>
      </c>
      <c r="D17" s="62"/>
      <c r="E17" s="62"/>
    </row>
    <row r="18" spans="1:5" s="59" customFormat="1">
      <c r="A18" s="147" t="s">
        <v>61</v>
      </c>
      <c r="B18" s="147"/>
      <c r="C18" s="62" t="s">
        <v>52</v>
      </c>
      <c r="D18" s="62"/>
      <c r="E18" s="62"/>
    </row>
    <row r="19" spans="1:5" ht="47.25">
      <c r="A19" s="56"/>
      <c r="B19" s="56"/>
      <c r="C19" s="56" t="s">
        <v>62</v>
      </c>
      <c r="D19" s="56" t="s">
        <v>87</v>
      </c>
      <c r="E19" s="56" t="s">
        <v>63</v>
      </c>
    </row>
    <row r="20" spans="1:5" ht="30">
      <c r="A20" s="64">
        <v>1</v>
      </c>
      <c r="B20" s="57" t="s">
        <v>64</v>
      </c>
      <c r="C20" s="58">
        <v>117776081.5</v>
      </c>
      <c r="D20" s="58"/>
      <c r="E20" s="58">
        <v>117776081.5</v>
      </c>
    </row>
    <row r="21" spans="1:5" ht="30">
      <c r="A21" s="64">
        <v>2</v>
      </c>
      <c r="B21" s="57" t="s">
        <v>65</v>
      </c>
      <c r="C21" s="58">
        <v>3795735</v>
      </c>
      <c r="D21" s="58"/>
      <c r="E21" s="58">
        <v>3795735</v>
      </c>
    </row>
    <row r="22" spans="1:5" ht="45">
      <c r="A22" s="64">
        <v>3</v>
      </c>
      <c r="B22" s="57" t="s">
        <v>66</v>
      </c>
      <c r="C22" s="58">
        <v>18017595</v>
      </c>
      <c r="D22" s="58">
        <v>1179285</v>
      </c>
      <c r="E22" s="58">
        <v>16838310</v>
      </c>
    </row>
    <row r="23" spans="1:5" ht="45">
      <c r="A23" s="64">
        <v>4</v>
      </c>
      <c r="B23" s="57" t="s">
        <v>67</v>
      </c>
      <c r="C23" s="58">
        <v>2171014</v>
      </c>
      <c r="D23" s="58"/>
      <c r="E23" s="58">
        <v>2171014</v>
      </c>
    </row>
    <row r="24" spans="1:5" ht="30">
      <c r="A24" s="64">
        <v>5</v>
      </c>
      <c r="B24" s="57" t="s">
        <v>68</v>
      </c>
      <c r="C24" s="58">
        <v>50810707.350000001</v>
      </c>
      <c r="D24" s="58"/>
      <c r="E24" s="58">
        <v>50810707.350000001</v>
      </c>
    </row>
    <row r="25" spans="1:5" ht="45">
      <c r="A25" s="64">
        <v>6</v>
      </c>
      <c r="B25" s="57" t="s">
        <v>69</v>
      </c>
      <c r="C25" s="58">
        <v>6528839</v>
      </c>
      <c r="D25" s="58"/>
      <c r="E25" s="58">
        <v>6528839</v>
      </c>
    </row>
    <row r="26" spans="1:5" ht="60">
      <c r="A26" s="64">
        <v>7</v>
      </c>
      <c r="B26" s="57" t="s">
        <v>70</v>
      </c>
      <c r="C26" s="58">
        <v>7268352</v>
      </c>
      <c r="D26" s="58">
        <v>858843</v>
      </c>
      <c r="E26" s="58">
        <v>6409509</v>
      </c>
    </row>
    <row r="27" spans="1:5" ht="30">
      <c r="A27" s="64">
        <v>8</v>
      </c>
      <c r="B27" s="57" t="s">
        <v>71</v>
      </c>
      <c r="C27" s="58">
        <v>155251</v>
      </c>
      <c r="D27" s="58">
        <v>42646</v>
      </c>
      <c r="E27" s="58">
        <v>112605</v>
      </c>
    </row>
    <row r="28" spans="1:5">
      <c r="A28" s="64">
        <v>9</v>
      </c>
      <c r="B28" s="57" t="s">
        <v>72</v>
      </c>
      <c r="C28" s="58">
        <v>6586777.6100000003</v>
      </c>
      <c r="D28" s="58">
        <v>83032.61</v>
      </c>
      <c r="E28" s="58">
        <v>6503745</v>
      </c>
    </row>
    <row r="29" spans="1:5">
      <c r="A29" s="64">
        <v>10</v>
      </c>
      <c r="B29" s="57" t="s">
        <v>73</v>
      </c>
      <c r="C29" s="58">
        <v>33659066.489999995</v>
      </c>
      <c r="D29" s="58">
        <v>425340</v>
      </c>
      <c r="E29" s="58">
        <v>33233726.489999995</v>
      </c>
    </row>
    <row r="30" spans="1:5">
      <c r="A30" s="64">
        <v>11</v>
      </c>
      <c r="B30" s="57" t="s">
        <v>74</v>
      </c>
      <c r="C30" s="58">
        <v>1148273</v>
      </c>
      <c r="D30" s="58">
        <v>1073733</v>
      </c>
      <c r="E30" s="58">
        <v>74540</v>
      </c>
    </row>
    <row r="31" spans="1:5" ht="30">
      <c r="A31" s="64">
        <v>12</v>
      </c>
      <c r="B31" s="57" t="s">
        <v>75</v>
      </c>
      <c r="C31" s="58">
        <v>3461331</v>
      </c>
      <c r="D31" s="58"/>
      <c r="E31" s="58">
        <v>3461331</v>
      </c>
    </row>
    <row r="32" spans="1:5">
      <c r="A32" s="64">
        <v>13</v>
      </c>
      <c r="B32" s="57" t="s">
        <v>76</v>
      </c>
      <c r="C32" s="58">
        <v>18956962.719999999</v>
      </c>
      <c r="D32" s="58">
        <v>1993830</v>
      </c>
      <c r="E32" s="58">
        <v>16963132.719999999</v>
      </c>
    </row>
    <row r="33" spans="1:5">
      <c r="A33" s="64">
        <v>14</v>
      </c>
      <c r="B33" s="57" t="s">
        <v>77</v>
      </c>
      <c r="C33" s="58">
        <v>72145613.560000002</v>
      </c>
      <c r="D33" s="58">
        <v>6214737</v>
      </c>
      <c r="E33" s="58">
        <v>65930876.560000002</v>
      </c>
    </row>
    <row r="34" spans="1:5">
      <c r="A34" s="56"/>
      <c r="B34" s="63" t="s">
        <v>78</v>
      </c>
      <c r="C34" s="65">
        <v>342481599.22999996</v>
      </c>
      <c r="D34" s="65">
        <v>11871446.609999999</v>
      </c>
      <c r="E34" s="65">
        <v>330610152.62</v>
      </c>
    </row>
  </sheetData>
  <mergeCells count="8">
    <mergeCell ref="A3:E3"/>
    <mergeCell ref="A17:B17"/>
    <mergeCell ref="A18:B18"/>
    <mergeCell ref="B16:E16"/>
    <mergeCell ref="A5:B5"/>
    <mergeCell ref="A4:B4"/>
    <mergeCell ref="C4:E4"/>
    <mergeCell ref="C5:E5"/>
  </mergeCells>
  <pageMargins left="0.56000000000000005" right="0.38" top="0.75" bottom="0.75" header="0.3" footer="0.3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Rih-I</vt:lpstr>
      <vt:lpstr>Annex </vt:lpstr>
      <vt:lpstr>zdGS</vt:lpstr>
      <vt:lpstr>'Annex '!Print_Area</vt:lpstr>
      <vt:lpstr>zdGS!Print_Area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UMESH AMBATI</dc:creator>
  <cp:lastModifiedBy>Manishkumar</cp:lastModifiedBy>
  <cp:lastPrinted>2018-08-20T07:49:17Z</cp:lastPrinted>
  <dcterms:created xsi:type="dcterms:W3CDTF">2018-03-19T05:45:36Z</dcterms:created>
  <dcterms:modified xsi:type="dcterms:W3CDTF">2019-01-18T05:20:16Z</dcterms:modified>
</cp:coreProperties>
</file>